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1.4 hivatal" sheetId="1" r:id="rId1"/>
    <sheet name="2.4 hivatal" sheetId="2" r:id="rId2"/>
    <sheet name="3.4 hivatal" sheetId="3" r:id="rId3"/>
    <sheet name="4.melléklet" sheetId="4" state="hidden" r:id="rId4"/>
    <sheet name="5.melléklet" sheetId="5" state="hidden" r:id="rId5"/>
    <sheet name="6.melléklet" sheetId="6" state="hidden" r:id="rId6"/>
    <sheet name="7.melléklet" sheetId="7" state="hidden" r:id="rId7"/>
    <sheet name="8.melléklet" sheetId="8" state="hidden" r:id="rId8"/>
    <sheet name="9.melléklet" sheetId="9" state="hidden" r:id="rId9"/>
    <sheet name="10.4 hivatal" sheetId="10" r:id="rId10"/>
  </sheets>
  <definedNames>
    <definedName name="_xlnm.Print_Area" localSheetId="0">'1.4 hivatal'!$A$1:$H$123</definedName>
    <definedName name="_xlnm.Print_Area" localSheetId="9">'10.4 hivatal'!$A$1:$E$33</definedName>
    <definedName name="_xlnm.Print_Area" localSheetId="1">'2.4 hivatal'!$A$1:$H$97</definedName>
    <definedName name="_xlnm.Print_Area" localSheetId="2">'3.4 hivatal'!$A$1:$H$49</definedName>
    <definedName name="_xlnm.Print_Area" localSheetId="5">'6.melléklet'!$A$1:$D$39</definedName>
    <definedName name="_xlnm.Print_Area" localSheetId="6">'7.melléklet'!$A$1:$D$117</definedName>
  </definedNames>
  <calcPr fullCalcOnLoad="1"/>
</workbook>
</file>

<file path=xl/sharedStrings.xml><?xml version="1.0" encoding="utf-8"?>
<sst xmlns="http://schemas.openxmlformats.org/spreadsheetml/2006/main" count="1132" uniqueCount="595">
  <si>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</si>
  <si>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</si>
  <si>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</si>
  <si>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</si>
  <si>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</si>
  <si>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</si>
  <si>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</si>
  <si>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</si>
  <si>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</si>
  <si>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</si>
  <si>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</si>
  <si>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</si>
  <si>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</si>
  <si>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</si>
  <si>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</si>
  <si>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</si>
  <si>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</si>
  <si>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</si>
  <si>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</si>
  <si>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</si>
  <si>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</si>
  <si>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</si>
  <si>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</si>
  <si>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</si>
  <si>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</si>
  <si>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</si>
  <si>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</si>
  <si>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</si>
  <si>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</si>
  <si>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</si>
  <si>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</si>
  <si>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</si>
  <si>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</si>
  <si>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</si>
  <si>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</si>
  <si>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</si>
  <si>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</si>
  <si>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</si>
  <si>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</si>
  <si>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</si>
  <si>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</si>
  <si>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</si>
  <si>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</si>
  <si>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</si>
  <si>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</si>
  <si>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</si>
  <si>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</si>
  <si>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</si>
  <si>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</si>
  <si>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</si>
  <si>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</si>
  <si>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</si>
  <si>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</si>
  <si>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</si>
  <si>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</si>
  <si>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</si>
  <si>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</si>
  <si>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</si>
  <si>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</si>
  <si>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</si>
  <si>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</si>
  <si>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</si>
  <si>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</si>
  <si>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</si>
  <si>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</si>
  <si>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</si>
  <si>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</si>
  <si>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</si>
  <si>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</si>
  <si>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</si>
  <si>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</si>
  <si>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</si>
  <si>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</si>
  <si>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</si>
  <si>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</si>
  <si>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</si>
  <si>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</si>
  <si>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</si>
  <si>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</si>
  <si>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</si>
  <si>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</si>
  <si>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</si>
  <si>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</si>
  <si>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</si>
  <si>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</si>
  <si>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</si>
  <si>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</si>
  <si>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</si>
  <si>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</si>
  <si>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</si>
  <si>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</si>
  <si>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</si>
  <si>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</si>
  <si>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</si>
  <si>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</si>
  <si>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</si>
  <si>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</si>
  <si>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</si>
  <si>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</si>
  <si>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</si>
  <si>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</si>
  <si>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</si>
  <si>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</si>
  <si>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</si>
  <si>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</si>
  <si>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</si>
  <si>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</si>
  <si>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</si>
  <si>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</si>
  <si>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</si>
  <si>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</si>
  <si>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</si>
  <si>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</si>
  <si>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</si>
  <si>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</si>
  <si>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</si>
  <si>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</si>
  <si>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</si>
  <si>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</si>
  <si>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</si>
  <si>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</si>
  <si>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</si>
  <si>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</si>
  <si>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</si>
  <si>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</si>
  <si>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</si>
  <si>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</si>
  <si>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</si>
  <si>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</si>
  <si>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</si>
  <si>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</si>
  <si>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</si>
  <si>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</si>
  <si>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</si>
  <si>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</si>
  <si>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</si>
  <si>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</si>
  <si>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</si>
  <si>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</si>
  <si>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</si>
  <si>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</si>
  <si>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</si>
  <si>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</si>
  <si>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</si>
  <si>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</si>
  <si>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</si>
  <si>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</si>
  <si>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</si>
  <si>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</si>
  <si>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</si>
  <si>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</si>
  <si>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</si>
  <si>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</si>
  <si>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</si>
  <si>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</si>
  <si>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</si>
  <si>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</si>
  <si>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</si>
  <si>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</si>
  <si>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</si>
  <si>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</si>
  <si>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</si>
  <si>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</si>
  <si>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</si>
  <si>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</si>
  <si>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</si>
  <si>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</si>
  <si>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</si>
  <si>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</si>
  <si>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</si>
  <si>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</si>
  <si>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</si>
  <si>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</si>
  <si>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</si>
  <si>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</si>
  <si>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</si>
  <si>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</si>
  <si>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</si>
  <si>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</si>
  <si>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</si>
  <si>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</si>
  <si>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</si>
  <si>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</si>
  <si>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</si>
  <si>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</si>
  <si>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</si>
  <si>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</si>
  <si>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</si>
  <si>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</si>
  <si>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</si>
  <si>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</si>
  <si>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</si>
  <si>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</si>
  <si>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</si>
  <si>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</si>
  <si>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</si>
  <si>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</si>
  <si>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</si>
  <si>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</si>
  <si>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</si>
  <si>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</si>
  <si>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</si>
  <si>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</si>
  <si>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</si>
  <si>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</si>
  <si>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</si>
  <si>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</si>
  <si>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</si>
  <si>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</si>
  <si>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</si>
  <si>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</si>
  <si>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</si>
  <si>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</si>
  <si>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</si>
  <si>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</si>
  <si>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</si>
  <si>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</si>
  <si>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</si>
  <si>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</si>
  <si>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</si>
  <si>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</si>
  <si>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</si>
  <si>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</si>
  <si>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</si>
  <si>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</si>
  <si>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</si>
  <si>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</si>
  <si>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</si>
  <si>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</si>
  <si>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</si>
  <si>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</si>
  <si>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</si>
  <si>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</si>
  <si>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</si>
  <si>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</si>
  <si>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</si>
  <si>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</si>
  <si>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</si>
  <si>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</si>
  <si>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</si>
  <si>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</si>
  <si>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</si>
  <si>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</si>
  <si>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</si>
  <si>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</si>
  <si>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</si>
  <si>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</si>
  <si>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</si>
  <si>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</si>
  <si>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</si>
  <si>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</si>
  <si>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</si>
  <si>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</si>
  <si>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</si>
  <si>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</si>
  <si>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</si>
  <si>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</si>
  <si>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</si>
  <si>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</si>
  <si>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</si>
  <si>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</si>
  <si>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</si>
  <si>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</si>
  <si>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</si>
  <si>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</si>
  <si>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</si>
  <si>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</si>
  <si>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</si>
  <si>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</si>
  <si>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</si>
  <si>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</si>
  <si>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</si>
  <si>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</si>
  <si>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</si>
  <si>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</si>
  <si>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</si>
  <si>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</si>
  <si>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</si>
  <si>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</si>
  <si>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</si>
  <si>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</si>
  <si>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</si>
  <si>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</si>
  <si>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</si>
  <si>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</si>
  <si>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</si>
  <si>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</si>
  <si>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</si>
  <si>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</si>
  <si>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</si>
  <si>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</si>
  <si>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</si>
  <si>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</si>
  <si>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</si>
  <si>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</si>
  <si>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</si>
  <si>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</si>
  <si>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</si>
  <si>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</si>
  <si>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</si>
  <si>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</si>
  <si>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</si>
  <si>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</si>
  <si>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</si>
  <si>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</si>
  <si>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</si>
  <si>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</si>
  <si>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</si>
  <si>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</si>
  <si>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</si>
  <si>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</si>
  <si>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</si>
  <si>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</si>
  <si>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</si>
  <si>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</si>
  <si>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</si>
  <si>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</si>
  <si>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</si>
  <si>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</si>
  <si>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</si>
  <si>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</si>
  <si>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</si>
  <si>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</si>
  <si>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</si>
  <si>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</si>
  <si>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</si>
  <si>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</si>
  <si>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</si>
  <si>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</si>
  <si>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</si>
  <si>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</si>
  <si>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</si>
  <si>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</si>
  <si>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</si>
  <si>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</si>
  <si>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</si>
  <si>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</si>
  <si>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</si>
  <si>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</si>
  <si>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</si>
  <si>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</si>
  <si>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</si>
  <si>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</si>
  <si>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</si>
  <si>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</si>
  <si>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</si>
  <si>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</si>
  <si>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</si>
  <si>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</si>
  <si>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</si>
  <si>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</si>
  <si>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</si>
  <si>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</si>
  <si>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</si>
  <si>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</si>
  <si>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</si>
  <si>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</si>
  <si>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</si>
  <si>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</si>
  <si>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</si>
  <si>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</si>
  <si>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</si>
  <si>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</si>
  <si>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</si>
  <si>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</si>
  <si>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</si>
  <si>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</si>
  <si>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</si>
  <si>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</si>
  <si>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</si>
  <si>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</si>
  <si>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</si>
  <si>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</si>
  <si>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</si>
  <si>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</si>
  <si>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</si>
  <si>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</si>
  <si>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</si>
  <si>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</si>
  <si>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</si>
  <si>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</si>
  <si>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</si>
  <si>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</si>
  <si>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</si>
  <si>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</si>
  <si>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</si>
  <si>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</si>
  <si>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</si>
  <si>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</si>
  <si>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</si>
  <si>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</si>
  <si>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</si>
  <si>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</si>
  <si>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</si>
  <si>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</si>
  <si>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</si>
  <si>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</si>
  <si>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</si>
  <si>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</si>
  <si>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</si>
  <si>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</si>
  <si>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</si>
  <si>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</si>
  <si>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</si>
  <si>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</si>
  <si>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</si>
  <si>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</si>
  <si>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</si>
  <si>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</si>
  <si>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</si>
  <si>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</si>
  <si>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</si>
  <si>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</si>
  <si>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</si>
  <si>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</si>
  <si>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</si>
  <si>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</si>
  <si>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</si>
  <si>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</si>
  <si>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</si>
  <si>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</si>
  <si>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</si>
  <si>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</si>
  <si>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</si>
  <si>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</si>
  <si>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</si>
  <si>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</si>
  <si>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</si>
  <si>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</si>
  <si>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</si>
  <si>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</si>
  <si>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</si>
  <si>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</si>
  <si>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</si>
  <si>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</si>
  <si>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</si>
  <si>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</si>
  <si>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</si>
  <si>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</si>
  <si>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</si>
  <si>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</si>
  <si>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</si>
  <si>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</si>
  <si>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</si>
  <si>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</si>
  <si>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</si>
  <si>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</si>
  <si>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</si>
  <si>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</si>
  <si>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</si>
  <si>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</si>
  <si>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</si>
  <si>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</si>
  <si>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</si>
  <si>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</si>
  <si>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</si>
  <si>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</si>
  <si>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</si>
  <si>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</si>
  <si>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</si>
  <si>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</si>
  <si>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</si>
  <si>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</si>
  <si>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</si>
  <si>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</si>
  <si>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</si>
  <si>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</si>
  <si>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</si>
  <si>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</si>
  <si>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</si>
  <si>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</si>
  <si>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</si>
  <si>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</si>
  <si>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</si>
  <si>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</si>
  <si>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</si>
  <si>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</si>
  <si>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</si>
  <si>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</si>
  <si>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</si>
  <si>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</si>
  <si>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</si>
  <si>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</si>
  <si>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</si>
  <si>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</si>
  <si>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</si>
  <si>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</si>
  <si>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</si>
  <si>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</si>
  <si>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</si>
  <si>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</si>
  <si>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</si>
  <si>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</si>
  <si>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</si>
  <si>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</si>
  <si>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</si>
  <si>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</si>
  <si>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</si>
  <si>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</si>
  <si>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</si>
  <si>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</si>
  <si>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</si>
  <si>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</si>
  <si>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</si>
  <si>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</si>
  <si>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</si>
  <si>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</si>
  <si>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</si>
  <si>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</si>
  <si>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</si>
  <si>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</si>
  <si>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</si>
  <si>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</si>
  <si>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</si>
  <si>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</si>
  <si>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</si>
  <si>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</si>
  <si>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</si>
  <si>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</si>
  <si>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</si>
  <si>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</si>
  <si>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</si>
  <si>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</si>
  <si>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</si>
  <si>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</si>
  <si>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</si>
  <si>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</si>
  <si>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</si>
  <si>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</si>
  <si>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</si>
  <si>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</si>
  <si>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</si>
  <si>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</si>
  <si>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</si>
  <si>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</si>
  <si>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</si>
  <si>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</si>
  <si>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</si>
  <si>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</si>
  <si>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</si>
  <si>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</si>
  <si>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</si>
  <si>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</si>
  <si>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</si>
  <si>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</si>
  <si>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</si>
  <si>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</si>
  <si>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</si>
  <si>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</si>
  <si>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</si>
  <si>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</si>
  <si>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</si>
  <si>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</si>
  <si>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</si>
  <si>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</si>
  <si>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</si>
  <si>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</si>
  <si>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</si>
  <si>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</si>
  <si>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</si>
  <si>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</si>
  <si>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</si>
  <si>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</si>
  <si>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</si>
  <si>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</si>
  <si>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</si>
  <si>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</si>
  <si>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</si>
  <si>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</si>
  <si>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</si>
  <si>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</si>
  <si>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mód. ei.</t>
  </si>
  <si>
    <t>mód.ei.</t>
  </si>
  <si>
    <t>Polgármesteri Hivatal előirányzatok</t>
  </si>
  <si>
    <t>Polgármesteri Hivatal előitányzatok</t>
  </si>
  <si>
    <t>Polgármesteri Hivatal eredeti előirányzat</t>
  </si>
  <si>
    <t xml:space="preserve"> Önkormányzat 2015. évi költségvetése</t>
  </si>
  <si>
    <t>Önkormányzat 2015. évi költségvetése</t>
  </si>
  <si>
    <t>Község Önkormányzat 2016. évi költségvetése</t>
  </si>
  <si>
    <t xml:space="preserve"> Község Önkormányzat 2015. évi költségvetése</t>
  </si>
  <si>
    <t>Költségvetési engedélyezett létszámkeret (álláshely) (fő)Balatonkenesei Polgármesteri Hivatal</t>
  </si>
  <si>
    <t xml:space="preserve">Költségvetési engedélyezett létszámkeret (álláshely) (fő) </t>
  </si>
  <si>
    <t>Kiadások (Ft)</t>
  </si>
  <si>
    <t>Számítógép vásárlás</t>
  </si>
  <si>
    <t>Hivatali autó lecserélése</t>
  </si>
  <si>
    <t>Beruházások és felújítások (Ft)</t>
  </si>
  <si>
    <t>Bevételek (Ft)</t>
  </si>
  <si>
    <t>módosított előirányzat 06.30.</t>
  </si>
  <si>
    <t>teljesítés 06.30.</t>
  </si>
  <si>
    <t>teljesítés 09.30</t>
  </si>
  <si>
    <t>teljesítés 09.30.</t>
  </si>
  <si>
    <t>módosított előirányzat 09.30.</t>
  </si>
  <si>
    <t>Teljesítés 06.30.</t>
  </si>
  <si>
    <t>Teljesítés 09.30.</t>
  </si>
  <si>
    <t>Balatonkenesei Polgármesteri Hivatal 2016. évi költségvetése 3/4 éves beszámolója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</si>
</sst>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0.00\ &quot;Ft&quot;"/>
    <numFmt numFmtId="174" formatCode="#,##0.0\ &quot;Ft&quot;"/>
    <numFmt numFmtId="175" formatCode="#,##0\ &quot;Ft&quot;"/>
    <numFmt numFmtId="176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1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1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3" fontId="72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72" fillId="0" borderId="0" xfId="0" applyNumberFormat="1" applyFont="1" applyAlignment="1">
      <alignment/>
    </xf>
    <xf numFmtId="3" fontId="72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3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workbookViewId="0" topLeftCell="A38">
      <selection activeCell="E46" sqref="E46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6" width="13.421875" style="0" customWidth="1"/>
    <col min="7" max="7" width="14.421875" style="0" customWidth="1"/>
    <col min="8" max="8" width="13.57421875" style="101" customWidth="1"/>
  </cols>
  <sheetData>
    <row r="1" spans="1:7" ht="21" customHeight="1">
      <c r="A1" s="107" t="s">
        <v>594</v>
      </c>
      <c r="B1" s="108"/>
      <c r="C1" s="108"/>
      <c r="D1" s="108"/>
      <c r="E1" s="108"/>
      <c r="F1" s="108"/>
      <c r="G1" s="109"/>
    </row>
    <row r="2" spans="1:7" ht="18.75" customHeight="1">
      <c r="A2" s="110" t="s">
        <v>582</v>
      </c>
      <c r="B2" s="108"/>
      <c r="C2" s="108"/>
      <c r="D2" s="108"/>
      <c r="E2" s="108"/>
      <c r="F2" s="108"/>
      <c r="G2" s="109"/>
    </row>
    <row r="3" ht="18">
      <c r="A3" s="47"/>
    </row>
    <row r="4" spans="1:3" ht="15">
      <c r="A4" s="71" t="s">
        <v>573</v>
      </c>
      <c r="C4" s="92"/>
    </row>
    <row r="5" spans="1:8" ht="45.75">
      <c r="A5" s="2" t="s">
        <v>17</v>
      </c>
      <c r="B5" s="3" t="s">
        <v>18</v>
      </c>
      <c r="C5" s="90" t="s">
        <v>7</v>
      </c>
      <c r="D5" s="90" t="s">
        <v>587</v>
      </c>
      <c r="E5" s="105" t="s">
        <v>591</v>
      </c>
      <c r="F5" s="105"/>
      <c r="G5" s="90" t="s">
        <v>588</v>
      </c>
      <c r="H5" s="103" t="s">
        <v>590</v>
      </c>
    </row>
    <row r="6" spans="1:8" ht="15">
      <c r="A6" s="28" t="s">
        <v>19</v>
      </c>
      <c r="B6" s="29" t="s">
        <v>20</v>
      </c>
      <c r="C6" s="94">
        <v>52328580</v>
      </c>
      <c r="D6" s="94">
        <v>51151780</v>
      </c>
      <c r="E6" s="94">
        <v>51151780</v>
      </c>
      <c r="F6" s="94"/>
      <c r="G6" s="95">
        <v>23940940</v>
      </c>
      <c r="H6" s="104">
        <v>36800104</v>
      </c>
    </row>
    <row r="7" spans="1:8" ht="15">
      <c r="A7" s="28" t="s">
        <v>21</v>
      </c>
      <c r="B7" s="30" t="s">
        <v>22</v>
      </c>
      <c r="C7" s="94"/>
      <c r="D7" s="94"/>
      <c r="E7" s="94"/>
      <c r="F7" s="94"/>
      <c r="G7" s="95"/>
      <c r="H7" s="95"/>
    </row>
    <row r="8" spans="1:8" ht="15">
      <c r="A8" s="28" t="s">
        <v>23</v>
      </c>
      <c r="B8" s="30" t="s">
        <v>24</v>
      </c>
      <c r="C8" s="94"/>
      <c r="D8" s="94"/>
      <c r="E8" s="94"/>
      <c r="F8" s="94"/>
      <c r="G8" s="95"/>
      <c r="H8" s="95"/>
    </row>
    <row r="9" spans="1:8" ht="15">
      <c r="A9" s="31" t="s">
        <v>25</v>
      </c>
      <c r="B9" s="30" t="s">
        <v>26</v>
      </c>
      <c r="C9" s="94">
        <v>1100000</v>
      </c>
      <c r="D9" s="94">
        <v>1100000</v>
      </c>
      <c r="E9" s="94">
        <v>1050000</v>
      </c>
      <c r="F9" s="94"/>
      <c r="G9" s="95">
        <v>443276</v>
      </c>
      <c r="H9" s="104">
        <v>866005</v>
      </c>
    </row>
    <row r="10" spans="1:8" ht="15">
      <c r="A10" s="31" t="s">
        <v>27</v>
      </c>
      <c r="B10" s="30" t="s">
        <v>28</v>
      </c>
      <c r="C10" s="94"/>
      <c r="D10" s="94"/>
      <c r="E10" s="94"/>
      <c r="F10" s="94"/>
      <c r="G10" s="95"/>
      <c r="H10" s="95"/>
    </row>
    <row r="11" spans="1:8" ht="15">
      <c r="A11" s="31" t="s">
        <v>29</v>
      </c>
      <c r="B11" s="30" t="s">
        <v>30</v>
      </c>
      <c r="C11" s="94">
        <v>1350000</v>
      </c>
      <c r="D11" s="94">
        <v>1350000</v>
      </c>
      <c r="E11" s="94">
        <v>1350000</v>
      </c>
      <c r="F11" s="94"/>
      <c r="G11" s="95">
        <v>0</v>
      </c>
      <c r="H11" s="104">
        <v>990400</v>
      </c>
    </row>
    <row r="12" spans="1:8" ht="15">
      <c r="A12" s="31" t="s">
        <v>31</v>
      </c>
      <c r="B12" s="30" t="s">
        <v>32</v>
      </c>
      <c r="C12" s="94">
        <v>2973760</v>
      </c>
      <c r="D12" s="94">
        <v>4573760</v>
      </c>
      <c r="E12" s="94">
        <v>4873760</v>
      </c>
      <c r="F12" s="94"/>
      <c r="G12" s="95">
        <v>4206027</v>
      </c>
      <c r="H12" s="104">
        <v>4809085</v>
      </c>
    </row>
    <row r="13" spans="1:8" ht="15">
      <c r="A13" s="31" t="s">
        <v>33</v>
      </c>
      <c r="B13" s="30" t="s">
        <v>34</v>
      </c>
      <c r="C13" s="94"/>
      <c r="D13" s="94"/>
      <c r="E13" s="94"/>
      <c r="F13" s="94"/>
      <c r="G13" s="95"/>
      <c r="H13" s="95"/>
    </row>
    <row r="14" spans="1:8" ht="15">
      <c r="A14" s="5" t="s">
        <v>35</v>
      </c>
      <c r="B14" s="30" t="s">
        <v>36</v>
      </c>
      <c r="C14" s="94">
        <v>700000</v>
      </c>
      <c r="D14" s="94">
        <v>700000</v>
      </c>
      <c r="E14" s="94">
        <v>700000</v>
      </c>
      <c r="F14" s="94"/>
      <c r="G14" s="95">
        <v>243138</v>
      </c>
      <c r="H14" s="104">
        <v>519808</v>
      </c>
    </row>
    <row r="15" spans="1:8" ht="15">
      <c r="A15" s="5" t="s">
        <v>37</v>
      </c>
      <c r="B15" s="30" t="s">
        <v>38</v>
      </c>
      <c r="C15" s="94"/>
      <c r="D15" s="94"/>
      <c r="E15" s="94"/>
      <c r="F15" s="94"/>
      <c r="G15" s="95"/>
      <c r="H15" s="95"/>
    </row>
    <row r="16" spans="1:8" ht="15">
      <c r="A16" s="5" t="s">
        <v>39</v>
      </c>
      <c r="B16" s="30" t="s">
        <v>40</v>
      </c>
      <c r="C16" s="94"/>
      <c r="D16" s="94"/>
      <c r="E16" s="94"/>
      <c r="F16" s="94"/>
      <c r="G16" s="95"/>
      <c r="H16" s="95"/>
    </row>
    <row r="17" spans="1:8" ht="15">
      <c r="A17" s="5" t="s">
        <v>41</v>
      </c>
      <c r="B17" s="30" t="s">
        <v>42</v>
      </c>
      <c r="C17" s="94"/>
      <c r="D17" s="94">
        <v>150000</v>
      </c>
      <c r="E17" s="94">
        <v>200000</v>
      </c>
      <c r="F17" s="94"/>
      <c r="G17" s="95">
        <v>150000</v>
      </c>
      <c r="H17" s="95">
        <v>200000</v>
      </c>
    </row>
    <row r="18" spans="1:8" ht="15">
      <c r="A18" s="5" t="s">
        <v>368</v>
      </c>
      <c r="B18" s="30" t="s">
        <v>43</v>
      </c>
      <c r="C18" s="94">
        <v>300000</v>
      </c>
      <c r="D18" s="94">
        <v>150000</v>
      </c>
      <c r="E18" s="94">
        <v>126000</v>
      </c>
      <c r="F18" s="94"/>
      <c r="G18" s="95">
        <v>0</v>
      </c>
      <c r="H18" s="95"/>
    </row>
    <row r="19" spans="1:8" ht="15">
      <c r="A19" s="32" t="s">
        <v>311</v>
      </c>
      <c r="B19" s="33" t="s">
        <v>44</v>
      </c>
      <c r="C19" s="94">
        <f>SUM(C6:C18)</f>
        <v>58752340</v>
      </c>
      <c r="D19" s="94">
        <f>SUM(D6:D18)</f>
        <v>59175540</v>
      </c>
      <c r="E19" s="94">
        <f>SUM(E6:E18)</f>
        <v>59451540</v>
      </c>
      <c r="F19" s="94"/>
      <c r="G19" s="95">
        <f>SUM(G6:G18)</f>
        <v>28983381</v>
      </c>
      <c r="H19" s="95">
        <f>SUM(H6:H18)</f>
        <v>44185402</v>
      </c>
    </row>
    <row r="20" spans="1:8" ht="15">
      <c r="A20" s="5" t="s">
        <v>45</v>
      </c>
      <c r="B20" s="30" t="s">
        <v>46</v>
      </c>
      <c r="C20" s="94"/>
      <c r="D20" s="94"/>
      <c r="E20" s="94"/>
      <c r="F20" s="94"/>
      <c r="G20" s="95"/>
      <c r="H20" s="95"/>
    </row>
    <row r="21" spans="1:8" ht="30">
      <c r="A21" s="5" t="s">
        <v>47</v>
      </c>
      <c r="B21" s="30" t="s">
        <v>48</v>
      </c>
      <c r="C21" s="94"/>
      <c r="D21" s="94">
        <v>275000</v>
      </c>
      <c r="E21" s="94">
        <v>699000</v>
      </c>
      <c r="F21" s="94"/>
      <c r="G21" s="95"/>
      <c r="H21" s="95">
        <v>495000</v>
      </c>
    </row>
    <row r="22" spans="1:8" ht="15">
      <c r="A22" s="6" t="s">
        <v>49</v>
      </c>
      <c r="B22" s="30" t="s">
        <v>50</v>
      </c>
      <c r="C22" s="94">
        <v>1275000</v>
      </c>
      <c r="D22" s="94">
        <v>1000000</v>
      </c>
      <c r="E22" s="94">
        <v>300000</v>
      </c>
      <c r="F22" s="94"/>
      <c r="G22" s="95"/>
      <c r="H22" s="95">
        <v>5688</v>
      </c>
    </row>
    <row r="23" spans="1:8" ht="15">
      <c r="A23" s="7" t="s">
        <v>312</v>
      </c>
      <c r="B23" s="33" t="s">
        <v>51</v>
      </c>
      <c r="C23" s="94">
        <f>SUM(C20:C22)</f>
        <v>1275000</v>
      </c>
      <c r="D23" s="94">
        <f>SUM(D20:D22)</f>
        <v>1275000</v>
      </c>
      <c r="E23" s="94">
        <f>SUM(E20:E22)</f>
        <v>999000</v>
      </c>
      <c r="F23" s="94"/>
      <c r="G23" s="95">
        <f>SUM(G20:G22)</f>
        <v>0</v>
      </c>
      <c r="H23" s="95">
        <f>SUM(H20:H22)</f>
        <v>500688</v>
      </c>
    </row>
    <row r="24" spans="1:8" ht="15">
      <c r="A24" s="50" t="s">
        <v>398</v>
      </c>
      <c r="B24" s="51" t="s">
        <v>52</v>
      </c>
      <c r="C24" s="94">
        <f>C19+C23</f>
        <v>60027340</v>
      </c>
      <c r="D24" s="94">
        <f>D19+D23</f>
        <v>60450540</v>
      </c>
      <c r="E24" s="94">
        <f>E19+E23</f>
        <v>60450540</v>
      </c>
      <c r="F24" s="94"/>
      <c r="G24" s="95">
        <f>SUM(G23,G19)</f>
        <v>28983381</v>
      </c>
      <c r="H24" s="95">
        <f>SUM(H23,H19)</f>
        <v>44686090</v>
      </c>
    </row>
    <row r="25" spans="1:8" ht="15">
      <c r="A25" s="39" t="s">
        <v>369</v>
      </c>
      <c r="B25" s="51" t="s">
        <v>53</v>
      </c>
      <c r="C25" s="94">
        <v>16555811</v>
      </c>
      <c r="D25" s="94">
        <v>16670075</v>
      </c>
      <c r="E25" s="94">
        <v>16670075</v>
      </c>
      <c r="F25" s="94"/>
      <c r="G25" s="95">
        <v>7038491</v>
      </c>
      <c r="H25" s="95">
        <v>11201920</v>
      </c>
    </row>
    <row r="26" spans="1:8" ht="15">
      <c r="A26" s="5" t="s">
        <v>54</v>
      </c>
      <c r="B26" s="30" t="s">
        <v>55</v>
      </c>
      <c r="C26" s="94">
        <v>270000</v>
      </c>
      <c r="D26" s="94">
        <v>270000</v>
      </c>
      <c r="E26" s="94">
        <v>270000</v>
      </c>
      <c r="F26" s="94"/>
      <c r="G26" s="95">
        <v>69591</v>
      </c>
      <c r="H26" s="95">
        <v>89177</v>
      </c>
    </row>
    <row r="27" spans="1:8" ht="15">
      <c r="A27" s="5" t="s">
        <v>56</v>
      </c>
      <c r="B27" s="30" t="s">
        <v>57</v>
      </c>
      <c r="C27" s="94">
        <v>3200000</v>
      </c>
      <c r="D27" s="94">
        <v>3200000</v>
      </c>
      <c r="E27" s="94">
        <v>3200000</v>
      </c>
      <c r="F27" s="94"/>
      <c r="G27" s="95">
        <v>516137</v>
      </c>
      <c r="H27" s="95">
        <v>1380984</v>
      </c>
    </row>
    <row r="28" spans="1:8" ht="15">
      <c r="A28" s="5" t="s">
        <v>58</v>
      </c>
      <c r="B28" s="30" t="s">
        <v>59</v>
      </c>
      <c r="C28" s="94"/>
      <c r="D28" s="94"/>
      <c r="E28" s="94"/>
      <c r="F28" s="94"/>
      <c r="G28" s="95"/>
      <c r="H28" s="95"/>
    </row>
    <row r="29" spans="1:8" ht="15">
      <c r="A29" s="7" t="s">
        <v>313</v>
      </c>
      <c r="B29" s="33" t="s">
        <v>60</v>
      </c>
      <c r="C29" s="94">
        <f>SUM(C26:C28)</f>
        <v>3470000</v>
      </c>
      <c r="D29" s="94">
        <f>SUM(D26:D28)</f>
        <v>3470000</v>
      </c>
      <c r="E29" s="94">
        <f>SUM(E26:E28)</f>
        <v>3470000</v>
      </c>
      <c r="F29" s="94"/>
      <c r="G29" s="95">
        <f>SUM(G26:G28)</f>
        <v>585728</v>
      </c>
      <c r="H29" s="95">
        <f>SUM(H26:H28)</f>
        <v>1470161</v>
      </c>
    </row>
    <row r="30" spans="1:8" ht="15">
      <c r="A30" s="5" t="s">
        <v>61</v>
      </c>
      <c r="B30" s="30" t="s">
        <v>62</v>
      </c>
      <c r="C30" s="94">
        <v>1990000</v>
      </c>
      <c r="D30" s="94">
        <v>1990000</v>
      </c>
      <c r="E30" s="94">
        <v>1990000</v>
      </c>
      <c r="F30" s="94"/>
      <c r="G30" s="95">
        <v>1224749</v>
      </c>
      <c r="H30" s="95">
        <v>1699024</v>
      </c>
    </row>
    <row r="31" spans="1:8" ht="15">
      <c r="A31" s="5" t="s">
        <v>63</v>
      </c>
      <c r="B31" s="30" t="s">
        <v>64</v>
      </c>
      <c r="C31" s="94">
        <v>1328000</v>
      </c>
      <c r="D31" s="96">
        <v>1328000</v>
      </c>
      <c r="E31" s="94">
        <v>1328000</v>
      </c>
      <c r="F31" s="94"/>
      <c r="G31" s="95">
        <v>493093</v>
      </c>
      <c r="H31" s="95">
        <v>875781</v>
      </c>
    </row>
    <row r="32" spans="1:8" ht="15" customHeight="1">
      <c r="A32" s="7" t="s">
        <v>399</v>
      </c>
      <c r="B32" s="33" t="s">
        <v>65</v>
      </c>
      <c r="C32" s="94">
        <f>SUM(C30:C31)</f>
        <v>3318000</v>
      </c>
      <c r="D32" s="94">
        <f>SUM(D30:D31)</f>
        <v>3318000</v>
      </c>
      <c r="E32" s="94">
        <f>SUM(E30:E31)</f>
        <v>3318000</v>
      </c>
      <c r="F32" s="94"/>
      <c r="G32" s="95">
        <f>SUM(G30:G31)</f>
        <v>1717842</v>
      </c>
      <c r="H32" s="95">
        <f>SUM(H30:H31)</f>
        <v>2574805</v>
      </c>
    </row>
    <row r="33" spans="1:8" ht="15">
      <c r="A33" s="5" t="s">
        <v>66</v>
      </c>
      <c r="B33" s="30" t="s">
        <v>67</v>
      </c>
      <c r="C33" s="94">
        <v>2650000</v>
      </c>
      <c r="D33" s="94">
        <v>2650000</v>
      </c>
      <c r="E33" s="94">
        <v>2650000</v>
      </c>
      <c r="F33" s="94"/>
      <c r="G33" s="95">
        <v>883311</v>
      </c>
      <c r="H33" s="95">
        <v>1822147</v>
      </c>
    </row>
    <row r="34" spans="1:8" ht="15">
      <c r="A34" s="5" t="s">
        <v>68</v>
      </c>
      <c r="B34" s="30" t="s">
        <v>69</v>
      </c>
      <c r="C34" s="94"/>
      <c r="D34" s="94"/>
      <c r="E34" s="94"/>
      <c r="F34" s="94"/>
      <c r="G34" s="95"/>
      <c r="H34" s="95"/>
    </row>
    <row r="35" spans="1:8" ht="15">
      <c r="A35" s="5" t="s">
        <v>370</v>
      </c>
      <c r="B35" s="30" t="s">
        <v>70</v>
      </c>
      <c r="C35" s="94">
        <v>706000</v>
      </c>
      <c r="D35" s="94">
        <v>706000</v>
      </c>
      <c r="E35" s="94">
        <v>706000</v>
      </c>
      <c r="F35" s="94"/>
      <c r="G35" s="95">
        <v>345672</v>
      </c>
      <c r="H35" s="95">
        <v>532524</v>
      </c>
    </row>
    <row r="36" spans="1:8" ht="15">
      <c r="A36" s="5" t="s">
        <v>71</v>
      </c>
      <c r="B36" s="30" t="s">
        <v>72</v>
      </c>
      <c r="C36" s="94">
        <v>1232000</v>
      </c>
      <c r="D36" s="94">
        <v>1232000</v>
      </c>
      <c r="E36" s="94">
        <v>1232000</v>
      </c>
      <c r="F36" s="94"/>
      <c r="G36" s="95">
        <v>274529</v>
      </c>
      <c r="H36" s="95">
        <v>429612</v>
      </c>
    </row>
    <row r="37" spans="1:8" ht="15">
      <c r="A37" s="10" t="s">
        <v>371</v>
      </c>
      <c r="B37" s="30" t="s">
        <v>73</v>
      </c>
      <c r="C37" s="94">
        <v>100000</v>
      </c>
      <c r="D37" s="94">
        <v>100000</v>
      </c>
      <c r="E37" s="94">
        <v>200000</v>
      </c>
      <c r="F37" s="94"/>
      <c r="G37" s="95">
        <v>121</v>
      </c>
      <c r="H37" s="95">
        <v>150818</v>
      </c>
    </row>
    <row r="38" spans="1:8" ht="15">
      <c r="A38" s="6" t="s">
        <v>74</v>
      </c>
      <c r="B38" s="30" t="s">
        <v>75</v>
      </c>
      <c r="C38" s="94">
        <v>1370000</v>
      </c>
      <c r="D38" s="94">
        <v>1370000</v>
      </c>
      <c r="E38" s="94">
        <v>1270000</v>
      </c>
      <c r="F38" s="94"/>
      <c r="G38" s="95">
        <v>423605</v>
      </c>
      <c r="H38" s="95">
        <v>674201</v>
      </c>
    </row>
    <row r="39" spans="1:8" ht="15">
      <c r="A39" s="5" t="s">
        <v>372</v>
      </c>
      <c r="B39" s="30" t="s">
        <v>76</v>
      </c>
      <c r="C39" s="94">
        <v>4075000</v>
      </c>
      <c r="D39" s="94">
        <v>4075000</v>
      </c>
      <c r="E39" s="94">
        <v>4075000</v>
      </c>
      <c r="F39" s="94"/>
      <c r="G39" s="95">
        <v>1195120</v>
      </c>
      <c r="H39" s="95">
        <v>2059934</v>
      </c>
    </row>
    <row r="40" spans="1:8" ht="15">
      <c r="A40" s="7" t="s">
        <v>314</v>
      </c>
      <c r="B40" s="33" t="s">
        <v>77</v>
      </c>
      <c r="C40" s="94">
        <f>SUM(C33:C39)</f>
        <v>10133000</v>
      </c>
      <c r="D40" s="94">
        <f>SUM(D33:D39)</f>
        <v>10133000</v>
      </c>
      <c r="E40" s="94">
        <f>SUM(E33:E39)</f>
        <v>10133000</v>
      </c>
      <c r="F40" s="94"/>
      <c r="G40" s="95">
        <f>SUM(G33:G39)</f>
        <v>3122358</v>
      </c>
      <c r="H40" s="95">
        <f>SUM(H33:H39)</f>
        <v>5669236</v>
      </c>
    </row>
    <row r="41" spans="1:8" ht="15">
      <c r="A41" s="5" t="s">
        <v>78</v>
      </c>
      <c r="B41" s="30" t="s">
        <v>79</v>
      </c>
      <c r="C41" s="94">
        <v>600000</v>
      </c>
      <c r="D41" s="94">
        <v>600000</v>
      </c>
      <c r="E41" s="94">
        <v>600000</v>
      </c>
      <c r="F41" s="94"/>
      <c r="G41" s="95">
        <v>81230</v>
      </c>
      <c r="H41" s="95">
        <v>193960</v>
      </c>
    </row>
    <row r="42" spans="1:8" ht="15">
      <c r="A42" s="5" t="s">
        <v>80</v>
      </c>
      <c r="B42" s="30" t="s">
        <v>81</v>
      </c>
      <c r="C42" s="94">
        <v>375000</v>
      </c>
      <c r="D42" s="94">
        <v>375000</v>
      </c>
      <c r="E42" s="94">
        <v>375000</v>
      </c>
      <c r="F42" s="94"/>
      <c r="G42" s="95"/>
      <c r="H42" s="95"/>
    </row>
    <row r="43" spans="1:8" ht="15">
      <c r="A43" s="7" t="s">
        <v>315</v>
      </c>
      <c r="B43" s="33" t="s">
        <v>82</v>
      </c>
      <c r="C43" s="94">
        <f>SUM(C41:C42)</f>
        <v>975000</v>
      </c>
      <c r="D43" s="94">
        <f>SUM(D41:D42)</f>
        <v>975000</v>
      </c>
      <c r="E43" s="94">
        <f>SUM(E41:E42)</f>
        <v>975000</v>
      </c>
      <c r="F43" s="94"/>
      <c r="G43" s="95">
        <f>SUM(G41:G42)</f>
        <v>81230</v>
      </c>
      <c r="H43" s="95">
        <f>SUM(H41:H42)</f>
        <v>193960</v>
      </c>
    </row>
    <row r="44" spans="1:8" ht="15">
      <c r="A44" s="5" t="s">
        <v>83</v>
      </c>
      <c r="B44" s="30" t="s">
        <v>84</v>
      </c>
      <c r="C44" s="94">
        <v>3975000</v>
      </c>
      <c r="D44" s="94">
        <v>3775000</v>
      </c>
      <c r="E44" s="94">
        <v>3675000</v>
      </c>
      <c r="F44" s="94"/>
      <c r="G44" s="95">
        <v>1091299</v>
      </c>
      <c r="H44" s="95">
        <v>1978645</v>
      </c>
    </row>
    <row r="45" spans="1:8" ht="15">
      <c r="A45" s="5" t="s">
        <v>85</v>
      </c>
      <c r="B45" s="30" t="s">
        <v>86</v>
      </c>
      <c r="C45" s="94"/>
      <c r="D45" s="94">
        <v>100000</v>
      </c>
      <c r="E45" s="94">
        <v>100000</v>
      </c>
      <c r="F45" s="94"/>
      <c r="G45" s="95"/>
      <c r="H45" s="95"/>
    </row>
    <row r="46" spans="1:8" ht="15">
      <c r="A46" s="5" t="s">
        <v>373</v>
      </c>
      <c r="B46" s="30" t="s">
        <v>87</v>
      </c>
      <c r="C46" s="94"/>
      <c r="D46" s="94"/>
      <c r="E46" s="94"/>
      <c r="F46" s="94"/>
      <c r="G46" s="95"/>
      <c r="H46" s="95"/>
    </row>
    <row r="47" spans="1:8" ht="15">
      <c r="A47" s="5" t="s">
        <v>374</v>
      </c>
      <c r="B47" s="30" t="s">
        <v>88</v>
      </c>
      <c r="C47" s="94"/>
      <c r="D47" s="94"/>
      <c r="E47" s="94"/>
      <c r="F47" s="94"/>
      <c r="G47" s="95"/>
      <c r="H47" s="95"/>
    </row>
    <row r="48" spans="1:8" ht="15">
      <c r="A48" s="5" t="s">
        <v>89</v>
      </c>
      <c r="B48" s="30" t="s">
        <v>90</v>
      </c>
      <c r="C48" s="94">
        <v>366000</v>
      </c>
      <c r="D48" s="94">
        <v>466000</v>
      </c>
      <c r="E48" s="94">
        <v>2398000</v>
      </c>
      <c r="F48" s="94"/>
      <c r="G48" s="95">
        <v>348936</v>
      </c>
      <c r="H48" s="95">
        <v>505075</v>
      </c>
    </row>
    <row r="49" spans="1:8" ht="15">
      <c r="A49" s="7" t="s">
        <v>316</v>
      </c>
      <c r="B49" s="33" t="s">
        <v>91</v>
      </c>
      <c r="C49" s="94">
        <f>SUM(C44:C48)</f>
        <v>4341000</v>
      </c>
      <c r="D49" s="94">
        <f>SUM(D44:D48)</f>
        <v>4341000</v>
      </c>
      <c r="E49" s="94">
        <f>SUM(E44:E48)</f>
        <v>6173000</v>
      </c>
      <c r="F49" s="94"/>
      <c r="G49" s="95">
        <f>SUM(G44:G48)</f>
        <v>1440235</v>
      </c>
      <c r="H49" s="95">
        <f>SUM(H44:H48)</f>
        <v>2483720</v>
      </c>
    </row>
    <row r="50" spans="1:8" ht="15">
      <c r="A50" s="39" t="s">
        <v>317</v>
      </c>
      <c r="B50" s="51" t="s">
        <v>92</v>
      </c>
      <c r="C50" s="94">
        <f>C29+C32+C40+C43+C49</f>
        <v>22237000</v>
      </c>
      <c r="D50" s="94">
        <f>D29+D32+D40+D43+D49</f>
        <v>22237000</v>
      </c>
      <c r="E50" s="94">
        <f>E29+E32+E40+E43+E49</f>
        <v>24069000</v>
      </c>
      <c r="F50" s="94"/>
      <c r="G50" s="95">
        <f>SUM(G29,G32,G40,G43,G49)</f>
        <v>6947393</v>
      </c>
      <c r="H50" s="95">
        <f>SUM(H29,H32,H40,H43,H49)</f>
        <v>12391882</v>
      </c>
    </row>
    <row r="51" spans="1:8" ht="15">
      <c r="A51" s="13" t="s">
        <v>93</v>
      </c>
      <c r="B51" s="30" t="s">
        <v>94</v>
      </c>
      <c r="C51" s="94"/>
      <c r="D51" s="94"/>
      <c r="E51" s="94"/>
      <c r="F51" s="94"/>
      <c r="G51" s="95"/>
      <c r="H51" s="95"/>
    </row>
    <row r="52" spans="1:8" ht="15">
      <c r="A52" s="13" t="s">
        <v>318</v>
      </c>
      <c r="B52" s="30" t="s">
        <v>95</v>
      </c>
      <c r="C52" s="94"/>
      <c r="D52" s="94"/>
      <c r="E52" s="94"/>
      <c r="F52" s="94"/>
      <c r="G52" s="95"/>
      <c r="H52" s="95"/>
    </row>
    <row r="53" spans="1:8" ht="15">
      <c r="A53" s="17" t="s">
        <v>375</v>
      </c>
      <c r="B53" s="30" t="s">
        <v>96</v>
      </c>
      <c r="C53" s="94"/>
      <c r="D53" s="94"/>
      <c r="E53" s="94"/>
      <c r="F53" s="94"/>
      <c r="G53" s="95"/>
      <c r="H53" s="95"/>
    </row>
    <row r="54" spans="1:8" ht="15">
      <c r="A54" s="17" t="s">
        <v>376</v>
      </c>
      <c r="B54" s="30" t="s">
        <v>97</v>
      </c>
      <c r="C54" s="94"/>
      <c r="D54" s="94"/>
      <c r="E54" s="94"/>
      <c r="F54" s="94"/>
      <c r="G54" s="95"/>
      <c r="H54" s="95"/>
    </row>
    <row r="55" spans="1:8" ht="15">
      <c r="A55" s="17" t="s">
        <v>377</v>
      </c>
      <c r="B55" s="30" t="s">
        <v>98</v>
      </c>
      <c r="C55" s="94"/>
      <c r="D55" s="94"/>
      <c r="E55" s="94"/>
      <c r="F55" s="94"/>
      <c r="G55" s="95"/>
      <c r="H55" s="95"/>
    </row>
    <row r="56" spans="1:8" ht="15">
      <c r="A56" s="13" t="s">
        <v>378</v>
      </c>
      <c r="B56" s="30" t="s">
        <v>99</v>
      </c>
      <c r="C56" s="94"/>
      <c r="D56" s="94"/>
      <c r="E56" s="94"/>
      <c r="F56" s="94"/>
      <c r="G56" s="95"/>
      <c r="H56" s="95"/>
    </row>
    <row r="57" spans="1:8" ht="15">
      <c r="A57" s="13" t="s">
        <v>379</v>
      </c>
      <c r="B57" s="30" t="s">
        <v>100</v>
      </c>
      <c r="C57" s="94"/>
      <c r="D57" s="94"/>
      <c r="E57" s="94"/>
      <c r="F57" s="94"/>
      <c r="G57" s="95"/>
      <c r="H57" s="95"/>
    </row>
    <row r="58" spans="1:8" ht="15">
      <c r="A58" s="13" t="s">
        <v>380</v>
      </c>
      <c r="B58" s="30" t="s">
        <v>101</v>
      </c>
      <c r="C58" s="94"/>
      <c r="D58" s="94"/>
      <c r="E58" s="94"/>
      <c r="F58" s="94"/>
      <c r="G58" s="95"/>
      <c r="H58" s="95"/>
    </row>
    <row r="59" spans="1:8" ht="15">
      <c r="A59" s="48" t="s">
        <v>347</v>
      </c>
      <c r="B59" s="51" t="s">
        <v>102</v>
      </c>
      <c r="C59" s="94">
        <f>SUM(C51:C58)</f>
        <v>0</v>
      </c>
      <c r="D59" s="94">
        <f>SUM(D51:D58)</f>
        <v>0</v>
      </c>
      <c r="E59" s="94">
        <f>SUM(E51:E58)</f>
        <v>0</v>
      </c>
      <c r="F59" s="94"/>
      <c r="G59" s="94">
        <f>SUM(G51:G58)</f>
        <v>0</v>
      </c>
      <c r="H59" s="94">
        <f>SUM(H51:H58)</f>
        <v>0</v>
      </c>
    </row>
    <row r="60" spans="1:8" ht="15">
      <c r="A60" s="12" t="s">
        <v>381</v>
      </c>
      <c r="B60" s="30" t="s">
        <v>103</v>
      </c>
      <c r="C60" s="94"/>
      <c r="D60" s="94"/>
      <c r="E60" s="94"/>
      <c r="F60" s="94"/>
      <c r="G60" s="95"/>
      <c r="H60" s="95"/>
    </row>
    <row r="61" spans="1:8" ht="15">
      <c r="A61" s="12" t="s">
        <v>104</v>
      </c>
      <c r="B61" s="30" t="s">
        <v>105</v>
      </c>
      <c r="C61" s="94"/>
      <c r="D61" s="94"/>
      <c r="E61" s="94"/>
      <c r="F61" s="94"/>
      <c r="G61" s="95"/>
      <c r="H61" s="95"/>
    </row>
    <row r="62" spans="1:8" ht="30">
      <c r="A62" s="12" t="s">
        <v>106</v>
      </c>
      <c r="B62" s="30" t="s">
        <v>107</v>
      </c>
      <c r="C62" s="94"/>
      <c r="D62" s="94"/>
      <c r="E62" s="94"/>
      <c r="F62" s="94"/>
      <c r="G62" s="95"/>
      <c r="H62" s="95"/>
    </row>
    <row r="63" spans="1:8" ht="30">
      <c r="A63" s="12" t="s">
        <v>348</v>
      </c>
      <c r="B63" s="30" t="s">
        <v>108</v>
      </c>
      <c r="C63" s="94"/>
      <c r="D63" s="94"/>
      <c r="E63" s="94"/>
      <c r="F63" s="94"/>
      <c r="G63" s="95"/>
      <c r="H63" s="95"/>
    </row>
    <row r="64" spans="1:8" ht="30">
      <c r="A64" s="12" t="s">
        <v>382</v>
      </c>
      <c r="B64" s="30" t="s">
        <v>109</v>
      </c>
      <c r="C64" s="94"/>
      <c r="D64" s="94"/>
      <c r="E64" s="94"/>
      <c r="F64" s="94"/>
      <c r="G64" s="95"/>
      <c r="H64" s="95"/>
    </row>
    <row r="65" spans="1:8" ht="15">
      <c r="A65" s="12" t="s">
        <v>350</v>
      </c>
      <c r="B65" s="30" t="s">
        <v>110</v>
      </c>
      <c r="C65" s="94"/>
      <c r="D65" s="94"/>
      <c r="E65" s="94"/>
      <c r="F65" s="94"/>
      <c r="G65" s="95"/>
      <c r="H65" s="95"/>
    </row>
    <row r="66" spans="1:8" ht="30">
      <c r="A66" s="12" t="s">
        <v>383</v>
      </c>
      <c r="B66" s="30" t="s">
        <v>111</v>
      </c>
      <c r="C66" s="94"/>
      <c r="D66" s="94"/>
      <c r="E66" s="94"/>
      <c r="F66" s="94"/>
      <c r="G66" s="95"/>
      <c r="H66" s="95"/>
    </row>
    <row r="67" spans="1:8" ht="30">
      <c r="A67" s="12" t="s">
        <v>384</v>
      </c>
      <c r="B67" s="30" t="s">
        <v>112</v>
      </c>
      <c r="C67" s="94"/>
      <c r="D67" s="94"/>
      <c r="E67" s="94"/>
      <c r="F67" s="94"/>
      <c r="G67" s="95"/>
      <c r="H67" s="95"/>
    </row>
    <row r="68" spans="1:8" ht="15">
      <c r="A68" s="12" t="s">
        <v>113</v>
      </c>
      <c r="B68" s="30" t="s">
        <v>114</v>
      </c>
      <c r="C68" s="94"/>
      <c r="D68" s="94"/>
      <c r="E68" s="94"/>
      <c r="F68" s="94"/>
      <c r="G68" s="95"/>
      <c r="H68" s="95"/>
    </row>
    <row r="69" spans="1:8" ht="15">
      <c r="A69" s="20" t="s">
        <v>115</v>
      </c>
      <c r="B69" s="30" t="s">
        <v>116</v>
      </c>
      <c r="C69" s="94"/>
      <c r="D69" s="94"/>
      <c r="E69" s="94"/>
      <c r="F69" s="94"/>
      <c r="G69" s="95"/>
      <c r="H69" s="95"/>
    </row>
    <row r="70" spans="1:8" ht="15">
      <c r="A70" s="12" t="s">
        <v>385</v>
      </c>
      <c r="B70" s="30" t="s">
        <v>117</v>
      </c>
      <c r="C70" s="94"/>
      <c r="D70" s="94"/>
      <c r="E70" s="94"/>
      <c r="F70" s="94"/>
      <c r="G70" s="95"/>
      <c r="H70" s="95"/>
    </row>
    <row r="71" spans="1:8" ht="15">
      <c r="A71" s="20" t="s">
        <v>560</v>
      </c>
      <c r="B71" s="30" t="s">
        <v>118</v>
      </c>
      <c r="C71" s="94"/>
      <c r="D71" s="94"/>
      <c r="E71" s="94"/>
      <c r="F71" s="94"/>
      <c r="G71" s="95"/>
      <c r="H71" s="95"/>
    </row>
    <row r="72" spans="1:8" ht="15">
      <c r="A72" s="20" t="s">
        <v>561</v>
      </c>
      <c r="B72" s="30" t="s">
        <v>118</v>
      </c>
      <c r="C72" s="94"/>
      <c r="D72" s="94"/>
      <c r="E72" s="94"/>
      <c r="F72" s="94"/>
      <c r="G72" s="95"/>
      <c r="H72" s="95"/>
    </row>
    <row r="73" spans="1:8" ht="15">
      <c r="A73" s="48" t="s">
        <v>353</v>
      </c>
      <c r="B73" s="51" t="s">
        <v>119</v>
      </c>
      <c r="C73" s="94">
        <f>SUM(C60:C72)</f>
        <v>0</v>
      </c>
      <c r="D73" s="94">
        <f>SUM(D60:D72)</f>
        <v>0</v>
      </c>
      <c r="E73" s="94">
        <f>SUM(E60:E72)</f>
        <v>0</v>
      </c>
      <c r="F73" s="94"/>
      <c r="G73" s="94">
        <f>SUM(G60:G72)</f>
        <v>0</v>
      </c>
      <c r="H73" s="95"/>
    </row>
    <row r="74" spans="1:8" ht="15.75">
      <c r="A74" s="56" t="s">
        <v>509</v>
      </c>
      <c r="B74" s="51"/>
      <c r="C74" s="94">
        <f>SUM(C73,C59,C50,C25,C24)</f>
        <v>98820151</v>
      </c>
      <c r="D74" s="94">
        <f>SUM(D73,D59,D50,D25,D24)</f>
        <v>99357615</v>
      </c>
      <c r="E74" s="94">
        <f>SUM(E73,E59,E50,E25,E24)</f>
        <v>101189615</v>
      </c>
      <c r="F74" s="94"/>
      <c r="G74" s="94">
        <f>SUM(G73,G59,G50,G25,G24)</f>
        <v>42969265</v>
      </c>
      <c r="H74" s="94">
        <f>SUM(H73,H59,H50,H25,H24)</f>
        <v>68279892</v>
      </c>
    </row>
    <row r="75" spans="1:8" ht="15">
      <c r="A75" s="34" t="s">
        <v>120</v>
      </c>
      <c r="B75" s="30" t="s">
        <v>121</v>
      </c>
      <c r="C75" s="94"/>
      <c r="D75" s="94"/>
      <c r="E75" s="94"/>
      <c r="F75" s="94"/>
      <c r="G75" s="95"/>
      <c r="H75" s="95"/>
    </row>
    <row r="76" spans="1:8" ht="15">
      <c r="A76" s="34" t="s">
        <v>386</v>
      </c>
      <c r="B76" s="30" t="s">
        <v>122</v>
      </c>
      <c r="C76" s="94"/>
      <c r="D76" s="94"/>
      <c r="E76" s="94"/>
      <c r="F76" s="94"/>
      <c r="G76" s="95"/>
      <c r="H76" s="95"/>
    </row>
    <row r="77" spans="1:8" ht="15">
      <c r="A77" s="34" t="s">
        <v>123</v>
      </c>
      <c r="B77" s="30" t="s">
        <v>124</v>
      </c>
      <c r="C77" s="94">
        <v>394000</v>
      </c>
      <c r="D77" s="94">
        <v>394000</v>
      </c>
      <c r="E77" s="94">
        <v>394000</v>
      </c>
      <c r="F77" s="94"/>
      <c r="G77" s="95">
        <v>97968</v>
      </c>
      <c r="H77" s="95">
        <v>97968</v>
      </c>
    </row>
    <row r="78" spans="1:8" ht="15">
      <c r="A78" s="34" t="s">
        <v>125</v>
      </c>
      <c r="B78" s="30" t="s">
        <v>126</v>
      </c>
      <c r="C78" s="94">
        <v>1500000</v>
      </c>
      <c r="D78" s="94">
        <v>1500000</v>
      </c>
      <c r="E78" s="94">
        <v>1500000</v>
      </c>
      <c r="F78" s="94"/>
      <c r="G78" s="95">
        <v>237726</v>
      </c>
      <c r="H78" s="95">
        <v>774637</v>
      </c>
    </row>
    <row r="79" spans="1:8" ht="15">
      <c r="A79" s="6" t="s">
        <v>127</v>
      </c>
      <c r="B79" s="30" t="s">
        <v>128</v>
      </c>
      <c r="C79" s="94"/>
      <c r="D79" s="94"/>
      <c r="E79" s="94"/>
      <c r="F79" s="94"/>
      <c r="G79" s="95"/>
      <c r="H79" s="95"/>
    </row>
    <row r="80" spans="1:8" ht="15">
      <c r="A80" s="6" t="s">
        <v>129</v>
      </c>
      <c r="B80" s="30" t="s">
        <v>130</v>
      </c>
      <c r="C80" s="94"/>
      <c r="D80" s="94"/>
      <c r="E80" s="94"/>
      <c r="F80" s="94"/>
      <c r="G80" s="95"/>
      <c r="H80" s="95"/>
    </row>
    <row r="81" spans="1:8" ht="15">
      <c r="A81" s="6" t="s">
        <v>131</v>
      </c>
      <c r="B81" s="30" t="s">
        <v>132</v>
      </c>
      <c r="C81" s="94">
        <v>511130</v>
      </c>
      <c r="D81" s="94">
        <v>511130</v>
      </c>
      <c r="E81" s="94">
        <v>511130</v>
      </c>
      <c r="F81" s="94"/>
      <c r="G81" s="95">
        <v>90637</v>
      </c>
      <c r="H81" s="95">
        <v>235603</v>
      </c>
    </row>
    <row r="82" spans="1:8" ht="15">
      <c r="A82" s="49" t="s">
        <v>355</v>
      </c>
      <c r="B82" s="51" t="s">
        <v>133</v>
      </c>
      <c r="C82" s="94">
        <f>SUM(C75:C81)</f>
        <v>2405130</v>
      </c>
      <c r="D82" s="94">
        <f>SUM(D75:D81)</f>
        <v>2405130</v>
      </c>
      <c r="E82" s="94">
        <f>SUM(E75:E81)</f>
        <v>2405130</v>
      </c>
      <c r="F82" s="94"/>
      <c r="G82" s="94">
        <f>SUM(G75:G81)</f>
        <v>426331</v>
      </c>
      <c r="H82" s="94">
        <f>SUM(H75:H81)</f>
        <v>1108208</v>
      </c>
    </row>
    <row r="83" spans="1:8" ht="15">
      <c r="A83" s="13" t="s">
        <v>134</v>
      </c>
      <c r="B83" s="30" t="s">
        <v>135</v>
      </c>
      <c r="C83" s="94"/>
      <c r="D83" s="94"/>
      <c r="E83" s="94"/>
      <c r="F83" s="94"/>
      <c r="G83" s="95"/>
      <c r="H83" s="95"/>
    </row>
    <row r="84" spans="1:8" ht="15">
      <c r="A84" s="13" t="s">
        <v>136</v>
      </c>
      <c r="B84" s="30" t="s">
        <v>137</v>
      </c>
      <c r="C84" s="94"/>
      <c r="D84" s="94"/>
      <c r="E84" s="94"/>
      <c r="F84" s="94"/>
      <c r="G84" s="95"/>
      <c r="H84" s="95"/>
    </row>
    <row r="85" spans="1:8" ht="15">
      <c r="A85" s="13" t="s">
        <v>138</v>
      </c>
      <c r="B85" s="30" t="s">
        <v>139</v>
      </c>
      <c r="C85" s="94"/>
      <c r="D85" s="94"/>
      <c r="E85" s="94"/>
      <c r="F85" s="94"/>
      <c r="G85" s="95"/>
      <c r="H85" s="95"/>
    </row>
    <row r="86" spans="1:8" ht="15">
      <c r="A86" s="13" t="s">
        <v>140</v>
      </c>
      <c r="B86" s="30" t="s">
        <v>141</v>
      </c>
      <c r="C86" s="94"/>
      <c r="D86" s="94"/>
      <c r="E86" s="94"/>
      <c r="F86" s="94"/>
      <c r="G86" s="95"/>
      <c r="H86" s="95"/>
    </row>
    <row r="87" spans="1:8" ht="15">
      <c r="A87" s="48" t="s">
        <v>356</v>
      </c>
      <c r="B87" s="51" t="s">
        <v>142</v>
      </c>
      <c r="C87" s="94">
        <f>SUM(C83:C86)</f>
        <v>0</v>
      </c>
      <c r="D87" s="94">
        <f>SUM(D83:D86)</f>
        <v>0</v>
      </c>
      <c r="E87" s="94">
        <f>SUM(E83:E86)</f>
        <v>0</v>
      </c>
      <c r="F87" s="94"/>
      <c r="G87" s="94">
        <f>SUM(G83:G86)</f>
        <v>0</v>
      </c>
      <c r="H87" s="94">
        <f>SUM(H83:H86)</f>
        <v>0</v>
      </c>
    </row>
    <row r="88" spans="1:8" ht="30">
      <c r="A88" s="13" t="s">
        <v>143</v>
      </c>
      <c r="B88" s="30" t="s">
        <v>144</v>
      </c>
      <c r="C88" s="94"/>
      <c r="D88" s="94"/>
      <c r="E88" s="94"/>
      <c r="F88" s="94"/>
      <c r="G88" s="95"/>
      <c r="H88" s="95"/>
    </row>
    <row r="89" spans="1:8" ht="30">
      <c r="A89" s="13" t="s">
        <v>387</v>
      </c>
      <c r="B89" s="30" t="s">
        <v>145</v>
      </c>
      <c r="C89" s="94"/>
      <c r="D89" s="94"/>
      <c r="E89" s="94"/>
      <c r="F89" s="94"/>
      <c r="G89" s="95"/>
      <c r="H89" s="95"/>
    </row>
    <row r="90" spans="1:8" ht="30">
      <c r="A90" s="13" t="s">
        <v>388</v>
      </c>
      <c r="B90" s="30" t="s">
        <v>146</v>
      </c>
      <c r="C90" s="94"/>
      <c r="D90" s="94"/>
      <c r="E90" s="94"/>
      <c r="F90" s="94"/>
      <c r="G90" s="95"/>
      <c r="H90" s="95"/>
    </row>
    <row r="91" spans="1:8" ht="15">
      <c r="A91" s="13" t="s">
        <v>389</v>
      </c>
      <c r="B91" s="30" t="s">
        <v>147</v>
      </c>
      <c r="C91" s="94"/>
      <c r="D91" s="94"/>
      <c r="E91" s="94"/>
      <c r="F91" s="94"/>
      <c r="G91" s="95"/>
      <c r="H91" s="95"/>
    </row>
    <row r="92" spans="1:8" ht="30">
      <c r="A92" s="13" t="s">
        <v>390</v>
      </c>
      <c r="B92" s="30" t="s">
        <v>148</v>
      </c>
      <c r="C92" s="94"/>
      <c r="D92" s="94"/>
      <c r="E92" s="94"/>
      <c r="F92" s="94"/>
      <c r="G92" s="95"/>
      <c r="H92" s="95"/>
    </row>
    <row r="93" spans="1:8" ht="30">
      <c r="A93" s="13" t="s">
        <v>391</v>
      </c>
      <c r="B93" s="30" t="s">
        <v>149</v>
      </c>
      <c r="C93" s="94"/>
      <c r="D93" s="94"/>
      <c r="E93" s="94"/>
      <c r="F93" s="94"/>
      <c r="G93" s="95"/>
      <c r="H93" s="95"/>
    </row>
    <row r="94" spans="1:8" ht="15">
      <c r="A94" s="13" t="s">
        <v>150</v>
      </c>
      <c r="B94" s="30" t="s">
        <v>151</v>
      </c>
      <c r="C94" s="94"/>
      <c r="D94" s="94"/>
      <c r="E94" s="94"/>
      <c r="F94" s="94"/>
      <c r="G94" s="95"/>
      <c r="H94" s="95"/>
    </row>
    <row r="95" spans="1:8" ht="15">
      <c r="A95" s="13" t="s">
        <v>392</v>
      </c>
      <c r="B95" s="30" t="s">
        <v>152</v>
      </c>
      <c r="C95" s="94"/>
      <c r="D95" s="94"/>
      <c r="E95" s="94"/>
      <c r="F95" s="94"/>
      <c r="G95" s="95"/>
      <c r="H95" s="95"/>
    </row>
    <row r="96" spans="1:8" ht="15">
      <c r="A96" s="48" t="s">
        <v>357</v>
      </c>
      <c r="B96" s="51" t="s">
        <v>153</v>
      </c>
      <c r="C96" s="94">
        <f>SUM(C88:C95)</f>
        <v>0</v>
      </c>
      <c r="D96" s="94">
        <f>SUM(D88:D95)</f>
        <v>0</v>
      </c>
      <c r="E96" s="94">
        <f>SUM(E88:E95)</f>
        <v>0</v>
      </c>
      <c r="F96" s="94"/>
      <c r="G96" s="94">
        <f>SUM(G88:G95)</f>
        <v>0</v>
      </c>
      <c r="H96" s="95"/>
    </row>
    <row r="97" spans="1:8" ht="15.75">
      <c r="A97" s="56" t="s">
        <v>508</v>
      </c>
      <c r="B97" s="51"/>
      <c r="C97" s="94">
        <f>SUM(C96,C87,C82)</f>
        <v>2405130</v>
      </c>
      <c r="D97" s="94">
        <f>SUM(D96,D87,D82)</f>
        <v>2405130</v>
      </c>
      <c r="E97" s="94">
        <f>SUM(E96,E87,E82)</f>
        <v>2405130</v>
      </c>
      <c r="F97" s="94"/>
      <c r="G97" s="94">
        <f>SUM(G96,G87,G82)</f>
        <v>426331</v>
      </c>
      <c r="H97" s="94">
        <f>SUM(H96,H87,H82)</f>
        <v>1108208</v>
      </c>
    </row>
    <row r="98" spans="1:8" ht="15.75">
      <c r="A98" s="35" t="s">
        <v>400</v>
      </c>
      <c r="B98" s="36" t="s">
        <v>154</v>
      </c>
      <c r="C98" s="94">
        <f>C96+C87+C82+C73+C59+C50+C25+C24</f>
        <v>101225281</v>
      </c>
      <c r="D98" s="94">
        <f>D96+D87+D82+D73+D59+D50+D25+D24</f>
        <v>101762745</v>
      </c>
      <c r="E98" s="94">
        <f>E96+E87+E82+E73+E59+E50+E25+E24</f>
        <v>103594745</v>
      </c>
      <c r="F98" s="94"/>
      <c r="G98" s="94">
        <f>G96+G87+G82+G73+G59+G50+G25+G24</f>
        <v>43395596</v>
      </c>
      <c r="H98" s="94">
        <f>H96+H87+H82+H73+H59+H50+H25+H24</f>
        <v>69388100</v>
      </c>
    </row>
    <row r="99" spans="1:26" ht="15">
      <c r="A99" s="13" t="s">
        <v>393</v>
      </c>
      <c r="B99" s="5" t="s">
        <v>155</v>
      </c>
      <c r="C99" s="97"/>
      <c r="D99" s="97"/>
      <c r="E99" s="97"/>
      <c r="F99" s="97"/>
      <c r="G99" s="95"/>
      <c r="H99" s="97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/>
      <c r="Z99" s="23"/>
    </row>
    <row r="100" spans="1:26" ht="15">
      <c r="A100" s="13" t="s">
        <v>156</v>
      </c>
      <c r="B100" s="5" t="s">
        <v>157</v>
      </c>
      <c r="C100" s="97"/>
      <c r="D100" s="97"/>
      <c r="E100" s="97"/>
      <c r="F100" s="97"/>
      <c r="G100" s="95"/>
      <c r="H100" s="97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3"/>
      <c r="Z100" s="23"/>
    </row>
    <row r="101" spans="1:26" ht="15">
      <c r="A101" s="13" t="s">
        <v>394</v>
      </c>
      <c r="B101" s="5" t="s">
        <v>158</v>
      </c>
      <c r="C101" s="97"/>
      <c r="D101" s="97"/>
      <c r="E101" s="97"/>
      <c r="F101" s="97"/>
      <c r="G101" s="95"/>
      <c r="H101" s="97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3"/>
      <c r="Z101" s="23"/>
    </row>
    <row r="102" spans="1:26" ht="15">
      <c r="A102" s="15" t="s">
        <v>362</v>
      </c>
      <c r="B102" s="7" t="s">
        <v>159</v>
      </c>
      <c r="C102" s="98">
        <f>SUM(C99:C101)</f>
        <v>0</v>
      </c>
      <c r="D102" s="98">
        <f>SUM(D99:D101)</f>
        <v>0</v>
      </c>
      <c r="E102" s="98">
        <f>SUM(E99:E101)</f>
        <v>0</v>
      </c>
      <c r="F102" s="98"/>
      <c r="G102" s="98">
        <f>SUM(G99:G101)</f>
        <v>0</v>
      </c>
      <c r="H102" s="98">
        <f>SUM(H99:H101)</f>
        <v>0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3"/>
      <c r="Z102" s="23"/>
    </row>
    <row r="103" spans="1:26" ht="15">
      <c r="A103" s="37" t="s">
        <v>395</v>
      </c>
      <c r="B103" s="5" t="s">
        <v>160</v>
      </c>
      <c r="C103" s="99"/>
      <c r="D103" s="99"/>
      <c r="E103" s="99"/>
      <c r="F103" s="99"/>
      <c r="G103" s="95"/>
      <c r="H103" s="99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3"/>
      <c r="Z103" s="23"/>
    </row>
    <row r="104" spans="1:26" ht="15">
      <c r="A104" s="37" t="s">
        <v>365</v>
      </c>
      <c r="B104" s="5" t="s">
        <v>161</v>
      </c>
      <c r="C104" s="99"/>
      <c r="D104" s="99"/>
      <c r="E104" s="99"/>
      <c r="F104" s="99"/>
      <c r="G104" s="95"/>
      <c r="H104" s="99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3"/>
      <c r="Z104" s="23"/>
    </row>
    <row r="105" spans="1:26" ht="15">
      <c r="A105" s="13" t="s">
        <v>162</v>
      </c>
      <c r="B105" s="5" t="s">
        <v>163</v>
      </c>
      <c r="C105" s="97"/>
      <c r="D105" s="97"/>
      <c r="E105" s="97"/>
      <c r="F105" s="97"/>
      <c r="G105" s="95"/>
      <c r="H105" s="97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3"/>
      <c r="Z105" s="23"/>
    </row>
    <row r="106" spans="1:26" ht="15">
      <c r="A106" s="13" t="s">
        <v>396</v>
      </c>
      <c r="B106" s="5" t="s">
        <v>164</v>
      </c>
      <c r="C106" s="97"/>
      <c r="D106" s="97"/>
      <c r="E106" s="97"/>
      <c r="F106" s="97"/>
      <c r="G106" s="95"/>
      <c r="H106" s="97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3"/>
      <c r="Z106" s="23"/>
    </row>
    <row r="107" spans="1:26" ht="15">
      <c r="A107" s="14" t="s">
        <v>363</v>
      </c>
      <c r="B107" s="7" t="s">
        <v>165</v>
      </c>
      <c r="C107" s="100">
        <f>SUM(C103:C106)</f>
        <v>0</v>
      </c>
      <c r="D107" s="100">
        <f>SUM(D103:D106)</f>
        <v>0</v>
      </c>
      <c r="E107" s="100">
        <f>SUM(E103:E106)</f>
        <v>0</v>
      </c>
      <c r="F107" s="100"/>
      <c r="G107" s="100">
        <f>SUM(G103:G106)</f>
        <v>0</v>
      </c>
      <c r="H107" s="100">
        <f>SUM(H103:H106)</f>
        <v>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3"/>
      <c r="Z107" s="23"/>
    </row>
    <row r="108" spans="1:26" ht="15">
      <c r="A108" s="37" t="s">
        <v>166</v>
      </c>
      <c r="B108" s="5" t="s">
        <v>167</v>
      </c>
      <c r="C108" s="99"/>
      <c r="D108" s="99"/>
      <c r="E108" s="99"/>
      <c r="F108" s="99"/>
      <c r="G108" s="95"/>
      <c r="H108" s="99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3"/>
      <c r="Z108" s="23"/>
    </row>
    <row r="109" spans="1:26" ht="15">
      <c r="A109" s="37" t="s">
        <v>168</v>
      </c>
      <c r="B109" s="5" t="s">
        <v>169</v>
      </c>
      <c r="C109" s="99"/>
      <c r="D109" s="99"/>
      <c r="E109" s="99"/>
      <c r="F109" s="99"/>
      <c r="G109" s="95"/>
      <c r="H109" s="99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3"/>
      <c r="Z109" s="23"/>
    </row>
    <row r="110" spans="1:26" ht="15">
      <c r="A110" s="14" t="s">
        <v>170</v>
      </c>
      <c r="B110" s="7" t="s">
        <v>171</v>
      </c>
      <c r="C110" s="99"/>
      <c r="D110" s="99"/>
      <c r="E110" s="99"/>
      <c r="F110" s="99"/>
      <c r="G110" s="95"/>
      <c r="H110" s="99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3"/>
      <c r="Z110" s="23"/>
    </row>
    <row r="111" spans="1:26" ht="15">
      <c r="A111" s="37" t="s">
        <v>172</v>
      </c>
      <c r="B111" s="5" t="s">
        <v>173</v>
      </c>
      <c r="C111" s="99"/>
      <c r="D111" s="99"/>
      <c r="E111" s="99"/>
      <c r="F111" s="99"/>
      <c r="G111" s="95"/>
      <c r="H111" s="99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3"/>
      <c r="Z111" s="23"/>
    </row>
    <row r="112" spans="1:26" ht="15">
      <c r="A112" s="37" t="s">
        <v>174</v>
      </c>
      <c r="B112" s="5" t="s">
        <v>175</v>
      </c>
      <c r="C112" s="99"/>
      <c r="D112" s="99"/>
      <c r="E112" s="99"/>
      <c r="F112" s="99"/>
      <c r="G112" s="95"/>
      <c r="H112" s="99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3"/>
      <c r="Z112" s="23"/>
    </row>
    <row r="113" spans="1:26" ht="15">
      <c r="A113" s="37" t="s">
        <v>176</v>
      </c>
      <c r="B113" s="5" t="s">
        <v>177</v>
      </c>
      <c r="C113" s="99"/>
      <c r="D113" s="99"/>
      <c r="E113" s="99"/>
      <c r="F113" s="99"/>
      <c r="G113" s="95"/>
      <c r="H113" s="99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3"/>
      <c r="Z113" s="23"/>
    </row>
    <row r="114" spans="1:26" ht="15">
      <c r="A114" s="38" t="s">
        <v>364</v>
      </c>
      <c r="B114" s="39" t="s">
        <v>178</v>
      </c>
      <c r="C114" s="100">
        <f>SUM(C102,C107,C108:C113)</f>
        <v>0</v>
      </c>
      <c r="D114" s="100">
        <f>SUM(D102,D107,D108:D113)</f>
        <v>0</v>
      </c>
      <c r="E114" s="100">
        <f>SUM(E102,E107,E108:E113)</f>
        <v>0</v>
      </c>
      <c r="F114" s="100"/>
      <c r="G114" s="100">
        <f>SUM(G102,G107,G108:G113)</f>
        <v>0</v>
      </c>
      <c r="H114" s="100">
        <f>SUM(H102,H107,H108:H113)</f>
        <v>0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3"/>
      <c r="Z114" s="23"/>
    </row>
    <row r="115" spans="1:26" ht="15">
      <c r="A115" s="37" t="s">
        <v>179</v>
      </c>
      <c r="B115" s="5" t="s">
        <v>180</v>
      </c>
      <c r="C115" s="99"/>
      <c r="D115" s="99"/>
      <c r="E115" s="99"/>
      <c r="F115" s="99"/>
      <c r="G115" s="95"/>
      <c r="H115" s="99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3"/>
      <c r="Z115" s="23"/>
    </row>
    <row r="116" spans="1:26" ht="15">
      <c r="A116" s="13" t="s">
        <v>181</v>
      </c>
      <c r="B116" s="5" t="s">
        <v>182</v>
      </c>
      <c r="C116" s="97"/>
      <c r="D116" s="97"/>
      <c r="E116" s="97"/>
      <c r="F116" s="97"/>
      <c r="G116" s="95"/>
      <c r="H116" s="97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3"/>
      <c r="Z116" s="23"/>
    </row>
    <row r="117" spans="1:26" ht="15">
      <c r="A117" s="37" t="s">
        <v>397</v>
      </c>
      <c r="B117" s="5" t="s">
        <v>183</v>
      </c>
      <c r="C117" s="99"/>
      <c r="D117" s="99"/>
      <c r="E117" s="99"/>
      <c r="F117" s="99"/>
      <c r="G117" s="95"/>
      <c r="H117" s="99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3"/>
      <c r="Z117" s="23"/>
    </row>
    <row r="118" spans="1:26" ht="15">
      <c r="A118" s="37" t="s">
        <v>366</v>
      </c>
      <c r="B118" s="5" t="s">
        <v>184</v>
      </c>
      <c r="C118" s="99"/>
      <c r="D118" s="99"/>
      <c r="E118" s="99"/>
      <c r="F118" s="99"/>
      <c r="G118" s="95"/>
      <c r="H118" s="99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3"/>
      <c r="Z118" s="23"/>
    </row>
    <row r="119" spans="1:26" ht="15">
      <c r="A119" s="38" t="s">
        <v>367</v>
      </c>
      <c r="B119" s="39" t="s">
        <v>185</v>
      </c>
      <c r="C119" s="100">
        <f>SUM(C115:C118)</f>
        <v>0</v>
      </c>
      <c r="D119" s="100">
        <f>SUM(D115:D118)</f>
        <v>0</v>
      </c>
      <c r="E119" s="100">
        <f>SUM(E115:E118)</f>
        <v>0</v>
      </c>
      <c r="F119" s="100"/>
      <c r="G119" s="100">
        <f>SUM(G115:G118)</f>
        <v>0</v>
      </c>
      <c r="H119" s="100">
        <f>SUM(H115:H118)</f>
        <v>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3"/>
      <c r="Z119" s="23"/>
    </row>
    <row r="120" spans="1:26" ht="15">
      <c r="A120" s="13" t="s">
        <v>186</v>
      </c>
      <c r="B120" s="5" t="s">
        <v>187</v>
      </c>
      <c r="C120" s="97"/>
      <c r="D120" s="97"/>
      <c r="E120" s="97"/>
      <c r="F120" s="97"/>
      <c r="G120" s="95"/>
      <c r="H120" s="97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3"/>
      <c r="Z120" s="23"/>
    </row>
    <row r="121" spans="1:26" ht="15.75">
      <c r="A121" s="40" t="s">
        <v>401</v>
      </c>
      <c r="B121" s="41" t="s">
        <v>188</v>
      </c>
      <c r="C121" s="100">
        <f>SUM(C114,C119)</f>
        <v>0</v>
      </c>
      <c r="D121" s="100">
        <f>SUM(D114,D119)</f>
        <v>0</v>
      </c>
      <c r="E121" s="100">
        <f>SUM(E114,E119)</f>
        <v>0</v>
      </c>
      <c r="F121" s="100"/>
      <c r="G121" s="100">
        <f>SUM(G114,G119)</f>
        <v>0</v>
      </c>
      <c r="H121" s="100">
        <f>SUM(H114,H119)</f>
        <v>0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3"/>
      <c r="Z121" s="23"/>
    </row>
    <row r="122" spans="1:26" ht="15.75">
      <c r="A122" s="44" t="s">
        <v>437</v>
      </c>
      <c r="B122" s="45"/>
      <c r="C122" s="94">
        <f>SUM(C98,C121)</f>
        <v>101225281</v>
      </c>
      <c r="D122" s="94">
        <f>SUM(D98,D121)</f>
        <v>101762745</v>
      </c>
      <c r="E122" s="94">
        <f>SUM(E98,E121)</f>
        <v>103594745</v>
      </c>
      <c r="F122" s="94"/>
      <c r="G122" s="94">
        <f>SUM(G98,G121)</f>
        <v>43395596</v>
      </c>
      <c r="H122" s="94">
        <f>SUM(H98,H121)</f>
        <v>69388100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2:26" ht="15">
      <c r="B123" s="23"/>
      <c r="C123" s="23"/>
      <c r="D123" s="23"/>
      <c r="E123" s="23"/>
      <c r="F123" s="23"/>
      <c r="G123" s="23"/>
      <c r="H123" s="102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2:26" ht="15">
      <c r="B124" s="23"/>
      <c r="C124" s="23"/>
      <c r="D124" s="23"/>
      <c r="E124" s="23"/>
      <c r="F124" s="23"/>
      <c r="G124" s="23"/>
      <c r="H124" s="102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2:26" ht="15">
      <c r="B125" s="23"/>
      <c r="C125" s="23"/>
      <c r="D125" s="23"/>
      <c r="E125" s="23"/>
      <c r="F125" s="23"/>
      <c r="G125" s="23"/>
      <c r="H125" s="102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2:26" ht="15">
      <c r="B126" s="23"/>
      <c r="C126" s="23"/>
      <c r="D126" s="23"/>
      <c r="E126" s="23"/>
      <c r="F126" s="23"/>
      <c r="G126" s="23"/>
      <c r="H126" s="102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2:26" ht="15">
      <c r="B127" s="23"/>
      <c r="C127" s="23"/>
      <c r="D127" s="23"/>
      <c r="E127" s="23"/>
      <c r="F127" s="23"/>
      <c r="G127" s="23"/>
      <c r="H127" s="102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2:26" ht="15">
      <c r="B128" s="23"/>
      <c r="C128" s="23"/>
      <c r="D128" s="23"/>
      <c r="E128" s="23"/>
      <c r="F128" s="23"/>
      <c r="G128" s="23"/>
      <c r="H128" s="102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2:26" ht="15">
      <c r="B129" s="23"/>
      <c r="C129" s="23"/>
      <c r="D129" s="23"/>
      <c r="E129" s="23"/>
      <c r="F129" s="23"/>
      <c r="G129" s="23"/>
      <c r="H129" s="102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2:26" ht="15">
      <c r="B130" s="23"/>
      <c r="C130" s="23"/>
      <c r="D130" s="23"/>
      <c r="E130" s="23"/>
      <c r="F130" s="23"/>
      <c r="G130" s="23"/>
      <c r="H130" s="102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2:26" ht="15">
      <c r="B131" s="23"/>
      <c r="C131" s="23"/>
      <c r="D131" s="23"/>
      <c r="E131" s="23"/>
      <c r="F131" s="23"/>
      <c r="G131" s="23"/>
      <c r="H131" s="102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2:26" ht="15">
      <c r="B132" s="23"/>
      <c r="C132" s="23"/>
      <c r="D132" s="23"/>
      <c r="E132" s="23"/>
      <c r="F132" s="23"/>
      <c r="G132" s="23"/>
      <c r="H132" s="102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ht="15">
      <c r="B133" s="23"/>
      <c r="C133" s="23"/>
      <c r="D133" s="23"/>
      <c r="E133" s="23"/>
      <c r="F133" s="23"/>
      <c r="G133" s="23"/>
      <c r="H133" s="102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15">
      <c r="B134" s="23"/>
      <c r="C134" s="23"/>
      <c r="D134" s="23"/>
      <c r="E134" s="23"/>
      <c r="F134" s="23"/>
      <c r="G134" s="23"/>
      <c r="H134" s="102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ht="15">
      <c r="B135" s="23"/>
      <c r="C135" s="23"/>
      <c r="D135" s="23"/>
      <c r="E135" s="23"/>
      <c r="F135" s="23"/>
      <c r="G135" s="23"/>
      <c r="H135" s="102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2:26" ht="15">
      <c r="B136" s="23"/>
      <c r="C136" s="23"/>
      <c r="D136" s="23"/>
      <c r="E136" s="23"/>
      <c r="F136" s="23"/>
      <c r="G136" s="23"/>
      <c r="H136" s="102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2:26" ht="15">
      <c r="B137" s="23"/>
      <c r="C137" s="23"/>
      <c r="D137" s="23"/>
      <c r="E137" s="23"/>
      <c r="F137" s="23"/>
      <c r="G137" s="23"/>
      <c r="H137" s="102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2:26" ht="15">
      <c r="B138" s="23"/>
      <c r="C138" s="23"/>
      <c r="D138" s="23"/>
      <c r="E138" s="23"/>
      <c r="F138" s="23"/>
      <c r="G138" s="23"/>
      <c r="H138" s="102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2:26" ht="15">
      <c r="B139" s="23"/>
      <c r="C139" s="23"/>
      <c r="D139" s="23"/>
      <c r="E139" s="23"/>
      <c r="F139" s="23"/>
      <c r="G139" s="23"/>
      <c r="H139" s="102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2:26" ht="15">
      <c r="B140" s="23"/>
      <c r="C140" s="23"/>
      <c r="D140" s="23"/>
      <c r="E140" s="23"/>
      <c r="F140" s="23"/>
      <c r="G140" s="23"/>
      <c r="H140" s="10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2:26" ht="15">
      <c r="B141" s="23"/>
      <c r="C141" s="23"/>
      <c r="D141" s="23"/>
      <c r="E141" s="23"/>
      <c r="F141" s="23"/>
      <c r="G141" s="23"/>
      <c r="H141" s="102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2:26" ht="15">
      <c r="B142" s="23"/>
      <c r="C142" s="23"/>
      <c r="D142" s="23"/>
      <c r="E142" s="23"/>
      <c r="F142" s="23"/>
      <c r="G142" s="23"/>
      <c r="H142" s="102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2:26" ht="15">
      <c r="B143" s="23"/>
      <c r="C143" s="23"/>
      <c r="D143" s="23"/>
      <c r="E143" s="23"/>
      <c r="F143" s="23"/>
      <c r="G143" s="23"/>
      <c r="H143" s="102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2:26" ht="15">
      <c r="B144" s="23"/>
      <c r="C144" s="23"/>
      <c r="D144" s="23"/>
      <c r="E144" s="23"/>
      <c r="F144" s="23"/>
      <c r="G144" s="23"/>
      <c r="H144" s="102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ht="15">
      <c r="B145" s="23"/>
      <c r="C145" s="23"/>
      <c r="D145" s="23"/>
      <c r="E145" s="23"/>
      <c r="F145" s="23"/>
      <c r="G145" s="23"/>
      <c r="H145" s="102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15">
      <c r="B146" s="23"/>
      <c r="C146" s="23"/>
      <c r="D146" s="23"/>
      <c r="E146" s="23"/>
      <c r="F146" s="23"/>
      <c r="G146" s="23"/>
      <c r="H146" s="102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ht="15">
      <c r="B147" s="23"/>
      <c r="C147" s="23"/>
      <c r="D147" s="23"/>
      <c r="E147" s="23"/>
      <c r="F147" s="23"/>
      <c r="G147" s="23"/>
      <c r="H147" s="102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2:26" ht="15">
      <c r="B148" s="23"/>
      <c r="C148" s="23"/>
      <c r="D148" s="23"/>
      <c r="E148" s="23"/>
      <c r="F148" s="23"/>
      <c r="G148" s="23"/>
      <c r="H148" s="102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2:26" ht="15">
      <c r="B149" s="23"/>
      <c r="C149" s="23"/>
      <c r="D149" s="23"/>
      <c r="E149" s="23"/>
      <c r="F149" s="23"/>
      <c r="G149" s="23"/>
      <c r="H149" s="102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2:26" ht="15">
      <c r="B150" s="23"/>
      <c r="C150" s="23"/>
      <c r="D150" s="23"/>
      <c r="E150" s="23"/>
      <c r="F150" s="23"/>
      <c r="G150" s="23"/>
      <c r="H150" s="102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2:26" ht="15">
      <c r="B151" s="23"/>
      <c r="C151" s="23"/>
      <c r="D151" s="23"/>
      <c r="E151" s="23"/>
      <c r="F151" s="23"/>
      <c r="G151" s="23"/>
      <c r="H151" s="102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2:26" ht="15">
      <c r="B152" s="23"/>
      <c r="C152" s="23"/>
      <c r="D152" s="23"/>
      <c r="E152" s="23"/>
      <c r="F152" s="23"/>
      <c r="G152" s="23"/>
      <c r="H152" s="102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2:26" ht="15">
      <c r="B153" s="23"/>
      <c r="C153" s="23"/>
      <c r="D153" s="23"/>
      <c r="E153" s="23"/>
      <c r="F153" s="23"/>
      <c r="G153" s="23"/>
      <c r="H153" s="102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2:26" ht="15">
      <c r="B154" s="23"/>
      <c r="C154" s="23"/>
      <c r="D154" s="23"/>
      <c r="E154" s="23"/>
      <c r="F154" s="23"/>
      <c r="G154" s="23"/>
      <c r="H154" s="102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2:26" ht="15">
      <c r="B155" s="23"/>
      <c r="C155" s="23"/>
      <c r="D155" s="23"/>
      <c r="E155" s="23"/>
      <c r="F155" s="23"/>
      <c r="G155" s="23"/>
      <c r="H155" s="102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2:26" ht="15">
      <c r="B156" s="23"/>
      <c r="C156" s="23"/>
      <c r="D156" s="23"/>
      <c r="E156" s="23"/>
      <c r="F156" s="23"/>
      <c r="G156" s="23"/>
      <c r="H156" s="102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2:26" ht="15">
      <c r="B157" s="23"/>
      <c r="C157" s="23"/>
      <c r="D157" s="23"/>
      <c r="E157" s="23"/>
      <c r="F157" s="23"/>
      <c r="G157" s="23"/>
      <c r="H157" s="102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2:26" ht="15">
      <c r="B158" s="23"/>
      <c r="C158" s="23"/>
      <c r="D158" s="23"/>
      <c r="E158" s="23"/>
      <c r="F158" s="23"/>
      <c r="G158" s="23"/>
      <c r="H158" s="102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2:26" ht="15">
      <c r="B159" s="23"/>
      <c r="C159" s="23"/>
      <c r="D159" s="23"/>
      <c r="E159" s="23"/>
      <c r="F159" s="23"/>
      <c r="G159" s="23"/>
      <c r="H159" s="102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2:26" ht="15">
      <c r="B160" s="23"/>
      <c r="C160" s="23"/>
      <c r="D160" s="23"/>
      <c r="E160" s="23"/>
      <c r="F160" s="23"/>
      <c r="G160" s="23"/>
      <c r="H160" s="102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2:26" ht="15">
      <c r="B161" s="23"/>
      <c r="C161" s="23"/>
      <c r="D161" s="23"/>
      <c r="E161" s="23"/>
      <c r="F161" s="23"/>
      <c r="G161" s="23"/>
      <c r="H161" s="102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2:26" ht="15">
      <c r="B162" s="23"/>
      <c r="C162" s="23"/>
      <c r="D162" s="23"/>
      <c r="E162" s="23"/>
      <c r="F162" s="23"/>
      <c r="G162" s="23"/>
      <c r="H162" s="102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2:26" ht="15">
      <c r="B163" s="23"/>
      <c r="C163" s="23"/>
      <c r="D163" s="23"/>
      <c r="E163" s="23"/>
      <c r="F163" s="23"/>
      <c r="G163" s="23"/>
      <c r="H163" s="102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2:26" ht="15">
      <c r="B164" s="23"/>
      <c r="C164" s="23"/>
      <c r="D164" s="23"/>
      <c r="E164" s="23"/>
      <c r="F164" s="23"/>
      <c r="G164" s="23"/>
      <c r="H164" s="102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2:26" ht="15">
      <c r="B165" s="23"/>
      <c r="C165" s="23"/>
      <c r="D165" s="23"/>
      <c r="E165" s="23"/>
      <c r="F165" s="23"/>
      <c r="G165" s="23"/>
      <c r="H165" s="102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2:26" ht="15">
      <c r="B166" s="23"/>
      <c r="C166" s="23"/>
      <c r="D166" s="23"/>
      <c r="E166" s="23"/>
      <c r="F166" s="23"/>
      <c r="G166" s="23"/>
      <c r="H166" s="102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2:26" ht="15">
      <c r="B167" s="23"/>
      <c r="C167" s="23"/>
      <c r="D167" s="23"/>
      <c r="E167" s="23"/>
      <c r="F167" s="23"/>
      <c r="G167" s="23"/>
      <c r="H167" s="102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ht="15">
      <c r="B168" s="23"/>
      <c r="C168" s="23"/>
      <c r="D168" s="23"/>
      <c r="E168" s="23"/>
      <c r="F168" s="23"/>
      <c r="G168" s="23"/>
      <c r="H168" s="102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ht="15">
      <c r="B169" s="23"/>
      <c r="C169" s="23"/>
      <c r="D169" s="23"/>
      <c r="E169" s="23"/>
      <c r="F169" s="23"/>
      <c r="G169" s="23"/>
      <c r="H169" s="102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ht="15">
      <c r="B170" s="23"/>
      <c r="C170" s="23"/>
      <c r="D170" s="23"/>
      <c r="E170" s="23"/>
      <c r="F170" s="23"/>
      <c r="G170" s="23"/>
      <c r="H170" s="102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ht="15">
      <c r="B171" s="23"/>
      <c r="C171" s="23"/>
      <c r="D171" s="23"/>
      <c r="E171" s="23"/>
      <c r="F171" s="23"/>
      <c r="G171" s="23"/>
      <c r="H171" s="102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</sheetData>
  <sheetProtection/>
  <mergeCells count="2">
    <mergeCell ref="A1:G1"/>
    <mergeCell ref="A2:G2"/>
  </mergeCells>
  <printOptions/>
  <pageMargins left="0.2362204724409449" right="0.2362204724409449" top="0.5118110236220472" bottom="0.7480314960629921" header="0.31496062992125984" footer="0.31496062992125984"/>
  <pageSetup horizontalDpi="600" verticalDpi="600" orientation="portrait" paperSize="9" scale="59" r:id="rId1"/>
  <headerFooter>
    <oddHeader>&amp;R/2016. (   ) önkormányzati rendelet 1.4 melléklete</oddHeader>
  </headerFooter>
  <rowBreaks count="1" manualBreakCount="1">
    <brk id="6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="60"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07" t="s">
        <v>594</v>
      </c>
      <c r="B1" s="111"/>
      <c r="C1" s="111"/>
      <c r="D1" s="111"/>
      <c r="E1" s="111"/>
    </row>
    <row r="2" spans="1:5" ht="23.25" customHeight="1">
      <c r="A2" s="110" t="s">
        <v>507</v>
      </c>
      <c r="B2" s="119"/>
      <c r="C2" s="119"/>
      <c r="D2" s="119"/>
      <c r="E2" s="119"/>
    </row>
    <row r="3" ht="15">
      <c r="A3" s="1"/>
    </row>
    <row r="4" ht="15">
      <c r="A4" s="1"/>
    </row>
    <row r="5" spans="1:5" ht="63" customHeight="1">
      <c r="A5" s="52" t="s">
        <v>506</v>
      </c>
      <c r="B5" s="53" t="s">
        <v>580</v>
      </c>
      <c r="C5" s="53" t="s">
        <v>581</v>
      </c>
      <c r="D5" s="53" t="s">
        <v>553</v>
      </c>
      <c r="E5" s="63" t="s">
        <v>570</v>
      </c>
    </row>
    <row r="6" spans="1:5" ht="15" customHeight="1">
      <c r="A6" s="53" t="s">
        <v>479</v>
      </c>
      <c r="B6" s="54">
        <v>1</v>
      </c>
      <c r="C6" s="54"/>
      <c r="D6" s="54"/>
      <c r="E6" s="27"/>
    </row>
    <row r="7" spans="1:5" ht="15" customHeight="1">
      <c r="A7" s="53" t="s">
        <v>480</v>
      </c>
      <c r="B7" s="54">
        <v>6</v>
      </c>
      <c r="C7" s="54"/>
      <c r="D7" s="54"/>
      <c r="E7" s="27"/>
    </row>
    <row r="8" spans="1:5" ht="15" customHeight="1">
      <c r="A8" s="53" t="s">
        <v>481</v>
      </c>
      <c r="B8" s="54">
        <v>13</v>
      </c>
      <c r="C8" s="54"/>
      <c r="D8" s="54"/>
      <c r="E8" s="27"/>
    </row>
    <row r="9" spans="1:5" ht="15" customHeight="1">
      <c r="A9" s="53" t="s">
        <v>482</v>
      </c>
      <c r="B9" s="54"/>
      <c r="C9" s="54"/>
      <c r="D9" s="54"/>
      <c r="E9" s="27"/>
    </row>
    <row r="10" spans="1:5" ht="15" customHeight="1">
      <c r="A10" s="52" t="s">
        <v>501</v>
      </c>
      <c r="B10" s="54">
        <f>SUM(B6:B9)</f>
        <v>20</v>
      </c>
      <c r="C10" s="54"/>
      <c r="D10" s="54"/>
      <c r="E10" s="27">
        <f>SUM(B10:D10)</f>
        <v>20</v>
      </c>
    </row>
    <row r="11" spans="1:5" ht="15" customHeight="1">
      <c r="A11" s="53" t="s">
        <v>483</v>
      </c>
      <c r="B11" s="54"/>
      <c r="C11" s="54"/>
      <c r="D11" s="54"/>
      <c r="E11" s="27"/>
    </row>
    <row r="12" spans="1:5" ht="15" customHeight="1">
      <c r="A12" s="53" t="s">
        <v>484</v>
      </c>
      <c r="B12" s="54"/>
      <c r="C12" s="54"/>
      <c r="D12" s="54"/>
      <c r="E12" s="27"/>
    </row>
    <row r="13" spans="1:5" ht="15" customHeight="1">
      <c r="A13" s="53" t="s">
        <v>485</v>
      </c>
      <c r="B13" s="54"/>
      <c r="C13" s="54"/>
      <c r="D13" s="54"/>
      <c r="E13" s="27"/>
    </row>
    <row r="14" spans="1:5" ht="15" customHeight="1">
      <c r="A14" s="53" t="s">
        <v>486</v>
      </c>
      <c r="B14" s="54"/>
      <c r="C14" s="54"/>
      <c r="D14" s="54"/>
      <c r="E14" s="27"/>
    </row>
    <row r="15" spans="1:5" ht="15" customHeight="1">
      <c r="A15" s="53" t="s">
        <v>487</v>
      </c>
      <c r="B15" s="54"/>
      <c r="C15" s="54"/>
      <c r="D15" s="54"/>
      <c r="E15" s="27"/>
    </row>
    <row r="16" spans="1:5" ht="15" customHeight="1">
      <c r="A16" s="53" t="s">
        <v>488</v>
      </c>
      <c r="B16" s="54"/>
      <c r="C16" s="54"/>
      <c r="D16" s="54"/>
      <c r="E16" s="27"/>
    </row>
    <row r="17" spans="1:5" ht="15" customHeight="1">
      <c r="A17" s="53" t="s">
        <v>489</v>
      </c>
      <c r="B17" s="54"/>
      <c r="C17" s="54"/>
      <c r="D17" s="54"/>
      <c r="E17" s="27"/>
    </row>
    <row r="18" spans="1:5" ht="15" customHeight="1">
      <c r="A18" s="52" t="s">
        <v>502</v>
      </c>
      <c r="B18" s="54">
        <f>SUM(B11:B17)</f>
        <v>0</v>
      </c>
      <c r="C18" s="54"/>
      <c r="D18" s="54"/>
      <c r="E18" s="27">
        <f>SUM(B18:D18)</f>
        <v>0</v>
      </c>
    </row>
    <row r="19" spans="1:5" ht="15" customHeight="1">
      <c r="A19" s="53" t="s">
        <v>490</v>
      </c>
      <c r="B19" s="54"/>
      <c r="C19" s="54"/>
      <c r="D19" s="54"/>
      <c r="E19" s="27"/>
    </row>
    <row r="20" spans="1:5" ht="15" customHeight="1">
      <c r="A20" s="53" t="s">
        <v>491</v>
      </c>
      <c r="B20" s="54"/>
      <c r="C20" s="54"/>
      <c r="D20" s="54"/>
      <c r="E20" s="27"/>
    </row>
    <row r="21" spans="1:5" ht="15" customHeight="1">
      <c r="A21" s="53" t="s">
        <v>492</v>
      </c>
      <c r="B21" s="54"/>
      <c r="C21" s="54"/>
      <c r="D21" s="54"/>
      <c r="E21" s="27"/>
    </row>
    <row r="22" spans="1:5" ht="15" customHeight="1">
      <c r="A22" s="52" t="s">
        <v>503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493</v>
      </c>
      <c r="B23" s="54"/>
      <c r="C23" s="54"/>
      <c r="D23" s="54"/>
      <c r="E23" s="27"/>
    </row>
    <row r="24" spans="1:5" ht="15" customHeight="1">
      <c r="A24" s="53" t="s">
        <v>494</v>
      </c>
      <c r="B24" s="54"/>
      <c r="C24" s="54"/>
      <c r="D24" s="54"/>
      <c r="E24" s="27"/>
    </row>
    <row r="25" spans="1:5" ht="15" customHeight="1">
      <c r="A25" s="53" t="s">
        <v>495</v>
      </c>
      <c r="B25" s="54"/>
      <c r="C25" s="54"/>
      <c r="D25" s="54"/>
      <c r="E25" s="27"/>
    </row>
    <row r="26" spans="1:5" ht="15" customHeight="1">
      <c r="A26" s="52" t="s">
        <v>504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505</v>
      </c>
      <c r="B27" s="93">
        <f>SUM(B26,B22,B18,B10)</f>
        <v>20</v>
      </c>
      <c r="C27" s="55"/>
      <c r="D27" s="55"/>
      <c r="E27" s="27">
        <f>SUM(B27:D27)</f>
        <v>20</v>
      </c>
    </row>
    <row r="28" spans="1:5" ht="15" customHeight="1">
      <c r="A28" s="53" t="s">
        <v>496</v>
      </c>
      <c r="B28" s="54"/>
      <c r="C28" s="54"/>
      <c r="D28" s="54"/>
      <c r="E28" s="27"/>
    </row>
    <row r="29" spans="1:5" ht="15" customHeight="1">
      <c r="A29" s="53" t="s">
        <v>497</v>
      </c>
      <c r="B29" s="54"/>
      <c r="C29" s="54"/>
      <c r="D29" s="54"/>
      <c r="E29" s="27"/>
    </row>
    <row r="30" spans="1:5" ht="15" customHeight="1">
      <c r="A30" s="53" t="s">
        <v>498</v>
      </c>
      <c r="B30" s="54"/>
      <c r="C30" s="54"/>
      <c r="D30" s="54"/>
      <c r="E30" s="27"/>
    </row>
    <row r="31" spans="1:5" ht="15" customHeight="1">
      <c r="A31" s="53" t="s">
        <v>499</v>
      </c>
      <c r="B31" s="54"/>
      <c r="C31" s="54"/>
      <c r="D31" s="54"/>
      <c r="E31" s="27"/>
    </row>
    <row r="32" spans="1:5" ht="33" customHeight="1">
      <c r="A32" s="52" t="s">
        <v>500</v>
      </c>
      <c r="B32" s="54"/>
      <c r="C32" s="54"/>
      <c r="D32" s="54"/>
      <c r="E32" s="27"/>
    </row>
    <row r="33" spans="1:4" ht="15">
      <c r="A33" s="116"/>
      <c r="B33" s="117"/>
      <c r="C33" s="117"/>
      <c r="D33" s="117"/>
    </row>
    <row r="34" spans="1:4" ht="15">
      <c r="A34" s="118"/>
      <c r="B34" s="117"/>
      <c r="C34" s="117"/>
      <c r="D34" s="117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   ) önkormányzati redelet 10.4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="60" workbookViewId="0" topLeftCell="A1">
      <selection activeCell="A2" sqref="A2:G2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6" width="12.00390625" style="0" customWidth="1"/>
    <col min="7" max="7" width="14.00390625" style="0" customWidth="1"/>
    <col min="8" max="8" width="10.7109375" style="101" customWidth="1"/>
  </cols>
  <sheetData>
    <row r="1" spans="1:7" ht="24" customHeight="1">
      <c r="A1" s="107" t="s">
        <v>594</v>
      </c>
      <c r="B1" s="111"/>
      <c r="C1" s="111"/>
      <c r="D1" s="111"/>
      <c r="E1" s="111"/>
      <c r="F1" s="111"/>
      <c r="G1" s="109"/>
    </row>
    <row r="2" spans="1:9" ht="24" customHeight="1">
      <c r="A2" s="110" t="s">
        <v>586</v>
      </c>
      <c r="B2" s="108"/>
      <c r="C2" s="108"/>
      <c r="D2" s="108"/>
      <c r="E2" s="108"/>
      <c r="F2" s="108"/>
      <c r="G2" s="109"/>
      <c r="I2" s="67"/>
    </row>
    <row r="3" ht="18">
      <c r="A3" s="47"/>
    </row>
    <row r="4" spans="1:6" ht="15">
      <c r="A4" s="71" t="s">
        <v>574</v>
      </c>
      <c r="C4" s="92"/>
      <c r="D4" s="92"/>
      <c r="E4" s="92"/>
      <c r="F4" s="92"/>
    </row>
    <row r="5" spans="1:8" ht="45">
      <c r="A5" s="2" t="s">
        <v>17</v>
      </c>
      <c r="B5" s="3" t="s">
        <v>15</v>
      </c>
      <c r="C5" s="90" t="s">
        <v>7</v>
      </c>
      <c r="D5" s="90" t="s">
        <v>587</v>
      </c>
      <c r="E5" s="106" t="s">
        <v>591</v>
      </c>
      <c r="F5" s="27"/>
      <c r="G5" s="90" t="s">
        <v>588</v>
      </c>
      <c r="H5" s="103" t="s">
        <v>589</v>
      </c>
    </row>
    <row r="6" spans="1:8" ht="15" customHeight="1">
      <c r="A6" s="31" t="s">
        <v>189</v>
      </c>
      <c r="B6" s="6" t="s">
        <v>190</v>
      </c>
      <c r="C6" s="95"/>
      <c r="D6" s="95"/>
      <c r="E6" s="95"/>
      <c r="F6" s="95"/>
      <c r="G6" s="95"/>
      <c r="H6" s="95"/>
    </row>
    <row r="7" spans="1:8" ht="15" customHeight="1">
      <c r="A7" s="5" t="s">
        <v>191</v>
      </c>
      <c r="B7" s="6" t="s">
        <v>192</v>
      </c>
      <c r="C7" s="95"/>
      <c r="D7" s="95"/>
      <c r="E7" s="95"/>
      <c r="F7" s="95"/>
      <c r="G7" s="95"/>
      <c r="H7" s="95"/>
    </row>
    <row r="8" spans="1:8" ht="15" customHeight="1">
      <c r="A8" s="5" t="s">
        <v>193</v>
      </c>
      <c r="B8" s="6" t="s">
        <v>194</v>
      </c>
      <c r="C8" s="95"/>
      <c r="D8" s="95"/>
      <c r="E8" s="95"/>
      <c r="F8" s="95"/>
      <c r="G8" s="95"/>
      <c r="H8" s="95"/>
    </row>
    <row r="9" spans="1:8" ht="15" customHeight="1">
      <c r="A9" s="5" t="s">
        <v>195</v>
      </c>
      <c r="B9" s="6" t="s">
        <v>196</v>
      </c>
      <c r="C9" s="95"/>
      <c r="D9" s="95"/>
      <c r="E9" s="95"/>
      <c r="F9" s="95"/>
      <c r="G9" s="95"/>
      <c r="H9" s="95"/>
    </row>
    <row r="10" spans="1:8" ht="15" customHeight="1">
      <c r="A10" s="5" t="s">
        <v>197</v>
      </c>
      <c r="B10" s="6" t="s">
        <v>198</v>
      </c>
      <c r="C10" s="95"/>
      <c r="D10" s="95"/>
      <c r="E10" s="95"/>
      <c r="F10" s="95"/>
      <c r="G10" s="95"/>
      <c r="H10" s="95">
        <v>593511</v>
      </c>
    </row>
    <row r="11" spans="1:8" ht="15" customHeight="1">
      <c r="A11" s="5" t="s">
        <v>199</v>
      </c>
      <c r="B11" s="6" t="s">
        <v>200</v>
      </c>
      <c r="C11" s="95"/>
      <c r="D11" s="95"/>
      <c r="E11" s="95"/>
      <c r="F11" s="95"/>
      <c r="G11" s="95"/>
      <c r="H11" s="95"/>
    </row>
    <row r="12" spans="1:8" ht="15" customHeight="1">
      <c r="A12" s="7" t="s">
        <v>439</v>
      </c>
      <c r="B12" s="8" t="s">
        <v>201</v>
      </c>
      <c r="C12" s="95">
        <f>SUM(C6:C11)</f>
        <v>0</v>
      </c>
      <c r="D12" s="95">
        <f>SUM(D6:D11)</f>
        <v>0</v>
      </c>
      <c r="E12" s="95">
        <f>SUM(E6:E11)</f>
        <v>0</v>
      </c>
      <c r="F12" s="95"/>
      <c r="G12" s="95">
        <f>SUM(G6:G11)</f>
        <v>0</v>
      </c>
      <c r="H12" s="95">
        <f>SUM(H6:H11)</f>
        <v>593511</v>
      </c>
    </row>
    <row r="13" spans="1:8" ht="15" customHeight="1">
      <c r="A13" s="5" t="s">
        <v>202</v>
      </c>
      <c r="B13" s="6" t="s">
        <v>203</v>
      </c>
      <c r="C13" s="95"/>
      <c r="D13" s="95"/>
      <c r="E13" s="95"/>
      <c r="F13" s="95"/>
      <c r="G13" s="95"/>
      <c r="H13" s="95"/>
    </row>
    <row r="14" spans="1:8" ht="15" customHeight="1">
      <c r="A14" s="5" t="s">
        <v>204</v>
      </c>
      <c r="B14" s="6" t="s">
        <v>205</v>
      </c>
      <c r="C14" s="95"/>
      <c r="D14" s="95"/>
      <c r="E14" s="95"/>
      <c r="F14" s="95"/>
      <c r="G14" s="95"/>
      <c r="H14" s="95"/>
    </row>
    <row r="15" spans="1:8" ht="15" customHeight="1">
      <c r="A15" s="5" t="s">
        <v>402</v>
      </c>
      <c r="B15" s="6" t="s">
        <v>206</v>
      </c>
      <c r="C15" s="95"/>
      <c r="D15" s="95"/>
      <c r="E15" s="95"/>
      <c r="F15" s="95"/>
      <c r="G15" s="95"/>
      <c r="H15" s="95"/>
    </row>
    <row r="16" spans="1:8" ht="15" customHeight="1">
      <c r="A16" s="5" t="s">
        <v>403</v>
      </c>
      <c r="B16" s="6" t="s">
        <v>207</v>
      </c>
      <c r="C16" s="95"/>
      <c r="D16" s="95"/>
      <c r="E16" s="95"/>
      <c r="F16" s="95"/>
      <c r="G16" s="95"/>
      <c r="H16" s="95"/>
    </row>
    <row r="17" spans="1:8" ht="15" customHeight="1">
      <c r="A17" s="5" t="s">
        <v>404</v>
      </c>
      <c r="B17" s="6" t="s">
        <v>208</v>
      </c>
      <c r="C17" s="95"/>
      <c r="D17" s="95"/>
      <c r="E17" s="95"/>
      <c r="F17" s="95"/>
      <c r="G17" s="95"/>
      <c r="H17" s="95"/>
    </row>
    <row r="18" spans="1:8" ht="15" customHeight="1">
      <c r="A18" s="39" t="s">
        <v>440</v>
      </c>
      <c r="B18" s="49" t="s">
        <v>209</v>
      </c>
      <c r="C18" s="95">
        <f>SUM(C12:C17)</f>
        <v>0</v>
      </c>
      <c r="D18" s="95">
        <f>SUM(D12:D17)</f>
        <v>0</v>
      </c>
      <c r="E18" s="95">
        <f>SUM(E12:E17)</f>
        <v>0</v>
      </c>
      <c r="F18" s="95"/>
      <c r="G18" s="95">
        <f>SUM(G12:G17)</f>
        <v>0</v>
      </c>
      <c r="H18" s="95">
        <f>SUM(H12:H17)</f>
        <v>593511</v>
      </c>
    </row>
    <row r="19" spans="1:8" ht="15" customHeight="1">
      <c r="A19" s="5" t="s">
        <v>408</v>
      </c>
      <c r="B19" s="6" t="s">
        <v>218</v>
      </c>
      <c r="C19" s="95"/>
      <c r="D19" s="95"/>
      <c r="E19" s="95"/>
      <c r="F19" s="95"/>
      <c r="G19" s="95"/>
      <c r="H19" s="95"/>
    </row>
    <row r="20" spans="1:8" ht="15" customHeight="1">
      <c r="A20" s="5" t="s">
        <v>409</v>
      </c>
      <c r="B20" s="6" t="s">
        <v>219</v>
      </c>
      <c r="C20" s="95"/>
      <c r="D20" s="95"/>
      <c r="E20" s="95"/>
      <c r="F20" s="95"/>
      <c r="G20" s="95"/>
      <c r="H20" s="95"/>
    </row>
    <row r="21" spans="1:8" ht="15" customHeight="1">
      <c r="A21" s="7" t="s">
        <v>442</v>
      </c>
      <c r="B21" s="8" t="s">
        <v>220</v>
      </c>
      <c r="C21" s="95">
        <f>SUM(C19:C20)</f>
        <v>0</v>
      </c>
      <c r="D21" s="95">
        <f>SUM(D19:D20)</f>
        <v>0</v>
      </c>
      <c r="E21" s="95">
        <f>SUM(E19:E20)</f>
        <v>0</v>
      </c>
      <c r="F21" s="95"/>
      <c r="G21" s="95">
        <f>SUM(G19:G20)</f>
        <v>0</v>
      </c>
      <c r="H21" s="95">
        <f>SUM(H19:H20)</f>
        <v>0</v>
      </c>
    </row>
    <row r="22" spans="1:8" ht="15" customHeight="1">
      <c r="A22" s="5" t="s">
        <v>410</v>
      </c>
      <c r="B22" s="6" t="s">
        <v>221</v>
      </c>
      <c r="C22" s="95"/>
      <c r="D22" s="95"/>
      <c r="E22" s="95"/>
      <c r="F22" s="95"/>
      <c r="G22" s="95"/>
      <c r="H22" s="95"/>
    </row>
    <row r="23" spans="1:8" ht="15" customHeight="1">
      <c r="A23" s="5" t="s">
        <v>411</v>
      </c>
      <c r="B23" s="6" t="s">
        <v>222</v>
      </c>
      <c r="C23" s="95"/>
      <c r="D23" s="95"/>
      <c r="E23" s="95"/>
      <c r="F23" s="95"/>
      <c r="G23" s="95"/>
      <c r="H23" s="95"/>
    </row>
    <row r="24" spans="1:8" ht="15" customHeight="1">
      <c r="A24" s="5" t="s">
        <v>412</v>
      </c>
      <c r="B24" s="6" t="s">
        <v>223</v>
      </c>
      <c r="C24" s="95"/>
      <c r="D24" s="95"/>
      <c r="E24" s="95"/>
      <c r="F24" s="95"/>
      <c r="G24" s="95"/>
      <c r="H24" s="95"/>
    </row>
    <row r="25" spans="1:8" ht="15" customHeight="1">
      <c r="A25" s="5" t="s">
        <v>413</v>
      </c>
      <c r="B25" s="6" t="s">
        <v>224</v>
      </c>
      <c r="C25" s="95"/>
      <c r="D25" s="95"/>
      <c r="E25" s="95"/>
      <c r="F25" s="95"/>
      <c r="G25" s="95"/>
      <c r="H25" s="95"/>
    </row>
    <row r="26" spans="1:8" ht="15" customHeight="1">
      <c r="A26" s="5" t="s">
        <v>414</v>
      </c>
      <c r="B26" s="6" t="s">
        <v>227</v>
      </c>
      <c r="C26" s="95"/>
      <c r="D26" s="95"/>
      <c r="E26" s="95"/>
      <c r="F26" s="95"/>
      <c r="G26" s="95"/>
      <c r="H26" s="95"/>
    </row>
    <row r="27" spans="1:8" ht="15" customHeight="1">
      <c r="A27" s="5" t="s">
        <v>228</v>
      </c>
      <c r="B27" s="6" t="s">
        <v>229</v>
      </c>
      <c r="C27" s="95"/>
      <c r="D27" s="95"/>
      <c r="E27" s="95"/>
      <c r="F27" s="95"/>
      <c r="G27" s="95"/>
      <c r="H27" s="95"/>
    </row>
    <row r="28" spans="1:8" ht="15" customHeight="1">
      <c r="A28" s="5" t="s">
        <v>415</v>
      </c>
      <c r="B28" s="6" t="s">
        <v>230</v>
      </c>
      <c r="C28" s="95"/>
      <c r="D28" s="95"/>
      <c r="E28" s="95"/>
      <c r="F28" s="95"/>
      <c r="G28" s="95"/>
      <c r="H28" s="95"/>
    </row>
    <row r="29" spans="1:8" ht="15" customHeight="1">
      <c r="A29" s="5" t="s">
        <v>416</v>
      </c>
      <c r="B29" s="6" t="s">
        <v>235</v>
      </c>
      <c r="C29" s="95"/>
      <c r="D29" s="95"/>
      <c r="E29" s="95"/>
      <c r="F29" s="95"/>
      <c r="G29" s="95"/>
      <c r="H29" s="95"/>
    </row>
    <row r="30" spans="1:8" ht="15" customHeight="1">
      <c r="A30" s="7" t="s">
        <v>443</v>
      </c>
      <c r="B30" s="8" t="s">
        <v>238</v>
      </c>
      <c r="C30" s="95">
        <f>SUM(C25:C29)</f>
        <v>0</v>
      </c>
      <c r="D30" s="95">
        <f>SUM(D25:D29)</f>
        <v>0</v>
      </c>
      <c r="E30" s="95">
        <f>SUM(E25:E29)</f>
        <v>0</v>
      </c>
      <c r="F30" s="95"/>
      <c r="G30" s="95">
        <f>SUM(G25:G29)</f>
        <v>0</v>
      </c>
      <c r="H30" s="95">
        <f>SUM(H25:H29)</f>
        <v>0</v>
      </c>
    </row>
    <row r="31" spans="1:8" ht="15" customHeight="1">
      <c r="A31" s="5" t="s">
        <v>417</v>
      </c>
      <c r="B31" s="6" t="s">
        <v>239</v>
      </c>
      <c r="C31" s="95">
        <v>200000</v>
      </c>
      <c r="D31" s="95">
        <v>200000</v>
      </c>
      <c r="E31" s="95">
        <v>200000</v>
      </c>
      <c r="F31" s="95"/>
      <c r="G31" s="95">
        <v>53340</v>
      </c>
      <c r="H31" s="95">
        <v>303530</v>
      </c>
    </row>
    <row r="32" spans="1:8" ht="15" customHeight="1">
      <c r="A32" s="39" t="s">
        <v>444</v>
      </c>
      <c r="B32" s="49" t="s">
        <v>240</v>
      </c>
      <c r="C32" s="95">
        <f>SUM(C21,C22,C23,C24,C30,C31)</f>
        <v>200000</v>
      </c>
      <c r="D32" s="95">
        <f>SUM(D21,D22,D23,D24,D30,D31)</f>
        <v>200000</v>
      </c>
      <c r="E32" s="95">
        <f>SUM(E21,E22,E23,E24,E30,E31)</f>
        <v>200000</v>
      </c>
      <c r="F32" s="95"/>
      <c r="G32" s="95">
        <f>SUM(G21,G22,G23,G24,G30,G31)</f>
        <v>53340</v>
      </c>
      <c r="H32" s="95">
        <f>SUM(H21,H22,H23,H24,H30,H31)</f>
        <v>303530</v>
      </c>
    </row>
    <row r="33" spans="1:8" ht="15" customHeight="1">
      <c r="A33" s="13" t="s">
        <v>241</v>
      </c>
      <c r="B33" s="6" t="s">
        <v>242</v>
      </c>
      <c r="C33" s="95"/>
      <c r="D33" s="95"/>
      <c r="E33" s="95"/>
      <c r="F33" s="95"/>
      <c r="G33" s="95"/>
      <c r="H33" s="95"/>
    </row>
    <row r="34" spans="1:8" ht="15" customHeight="1">
      <c r="A34" s="13" t="s">
        <v>418</v>
      </c>
      <c r="B34" s="6" t="s">
        <v>243</v>
      </c>
      <c r="C34" s="95"/>
      <c r="D34" s="95"/>
      <c r="E34" s="95"/>
      <c r="F34" s="95"/>
      <c r="G34" s="95"/>
      <c r="H34" s="95"/>
    </row>
    <row r="35" spans="1:8" ht="15" customHeight="1">
      <c r="A35" s="13" t="s">
        <v>419</v>
      </c>
      <c r="B35" s="6" t="s">
        <v>244</v>
      </c>
      <c r="C35" s="95">
        <v>100000</v>
      </c>
      <c r="D35" s="95">
        <v>100000</v>
      </c>
      <c r="E35" s="95">
        <v>100000</v>
      </c>
      <c r="F35" s="95"/>
      <c r="G35" s="95">
        <v>121</v>
      </c>
      <c r="H35" s="95">
        <v>151302</v>
      </c>
    </row>
    <row r="36" spans="1:8" ht="15" customHeight="1">
      <c r="A36" s="13" t="s">
        <v>420</v>
      </c>
      <c r="B36" s="6" t="s">
        <v>245</v>
      </c>
      <c r="C36" s="95"/>
      <c r="D36" s="95"/>
      <c r="E36" s="95"/>
      <c r="F36" s="95"/>
      <c r="G36" s="95"/>
      <c r="H36" s="95"/>
    </row>
    <row r="37" spans="1:8" ht="15" customHeight="1">
      <c r="A37" s="13" t="s">
        <v>246</v>
      </c>
      <c r="B37" s="6" t="s">
        <v>247</v>
      </c>
      <c r="C37" s="95"/>
      <c r="D37" s="95"/>
      <c r="E37" s="95"/>
      <c r="F37" s="95"/>
      <c r="G37" s="95"/>
      <c r="H37" s="95"/>
    </row>
    <row r="38" spans="1:8" ht="15" customHeight="1">
      <c r="A38" s="13" t="s">
        <v>248</v>
      </c>
      <c r="B38" s="6" t="s">
        <v>249</v>
      </c>
      <c r="C38" s="95"/>
      <c r="D38" s="95"/>
      <c r="E38" s="95"/>
      <c r="F38" s="95"/>
      <c r="G38" s="95">
        <v>3860</v>
      </c>
      <c r="H38" s="95">
        <v>44681</v>
      </c>
    </row>
    <row r="39" spans="1:8" ht="15" customHeight="1">
      <c r="A39" s="13" t="s">
        <v>250</v>
      </c>
      <c r="B39" s="6" t="s">
        <v>251</v>
      </c>
      <c r="C39" s="95"/>
      <c r="D39" s="95"/>
      <c r="E39" s="95"/>
      <c r="F39" s="95"/>
      <c r="G39" s="95"/>
      <c r="H39" s="95"/>
    </row>
    <row r="40" spans="1:8" ht="15" customHeight="1">
      <c r="A40" s="13" t="s">
        <v>421</v>
      </c>
      <c r="B40" s="6" t="s">
        <v>252</v>
      </c>
      <c r="C40" s="95">
        <v>27000</v>
      </c>
      <c r="D40" s="95">
        <v>27000</v>
      </c>
      <c r="E40" s="95">
        <v>27000</v>
      </c>
      <c r="F40" s="95"/>
      <c r="G40" s="95">
        <v>896</v>
      </c>
      <c r="H40" s="95">
        <v>1406</v>
      </c>
    </row>
    <row r="41" spans="1:8" ht="15" customHeight="1">
      <c r="A41" s="13" t="s">
        <v>422</v>
      </c>
      <c r="B41" s="6" t="s">
        <v>253</v>
      </c>
      <c r="C41" s="95"/>
      <c r="D41" s="95"/>
      <c r="E41" s="95"/>
      <c r="F41" s="95"/>
      <c r="G41" s="95"/>
      <c r="H41" s="95"/>
    </row>
    <row r="42" spans="1:8" ht="15" customHeight="1">
      <c r="A42" s="13" t="s">
        <v>423</v>
      </c>
      <c r="B42" s="6" t="s">
        <v>254</v>
      </c>
      <c r="C42" s="95"/>
      <c r="D42" s="95"/>
      <c r="E42" s="95"/>
      <c r="F42" s="95"/>
      <c r="G42" s="95">
        <v>23483</v>
      </c>
      <c r="H42" s="95">
        <v>194185</v>
      </c>
    </row>
    <row r="43" spans="1:8" ht="15" customHeight="1">
      <c r="A43" s="48" t="s">
        <v>445</v>
      </c>
      <c r="B43" s="49" t="s">
        <v>255</v>
      </c>
      <c r="C43" s="95">
        <f>SUM(C33:C42)</f>
        <v>127000</v>
      </c>
      <c r="D43" s="95">
        <f>SUM(D33:D42)</f>
        <v>127000</v>
      </c>
      <c r="E43" s="95">
        <f>SUM(E33:E42)</f>
        <v>127000</v>
      </c>
      <c r="F43" s="95"/>
      <c r="G43" s="95">
        <f>SUM(G33:G42)</f>
        <v>28360</v>
      </c>
      <c r="H43" s="95">
        <f>SUM(H33:H42)</f>
        <v>391574</v>
      </c>
    </row>
    <row r="44" spans="1:8" ht="15" customHeight="1">
      <c r="A44" s="13" t="s">
        <v>264</v>
      </c>
      <c r="B44" s="6" t="s">
        <v>265</v>
      </c>
      <c r="C44" s="95"/>
      <c r="D44" s="95"/>
      <c r="E44" s="95"/>
      <c r="F44" s="95"/>
      <c r="G44" s="95"/>
      <c r="H44" s="95"/>
    </row>
    <row r="45" spans="1:8" ht="15" customHeight="1">
      <c r="A45" s="5" t="s">
        <v>427</v>
      </c>
      <c r="B45" s="6" t="s">
        <v>266</v>
      </c>
      <c r="C45" s="95"/>
      <c r="D45" s="95"/>
      <c r="E45" s="95"/>
      <c r="F45" s="95"/>
      <c r="G45" s="95"/>
      <c r="H45" s="95"/>
    </row>
    <row r="46" spans="1:8" ht="15" customHeight="1">
      <c r="A46" s="13" t="s">
        <v>428</v>
      </c>
      <c r="B46" s="6" t="s">
        <v>267</v>
      </c>
      <c r="C46" s="95"/>
      <c r="D46" s="95"/>
      <c r="E46" s="95"/>
      <c r="F46" s="95"/>
      <c r="G46" s="95"/>
      <c r="H46" s="95"/>
    </row>
    <row r="47" spans="1:8" ht="15" customHeight="1">
      <c r="A47" s="39" t="s">
        <v>447</v>
      </c>
      <c r="B47" s="49" t="s">
        <v>268</v>
      </c>
      <c r="C47" s="95">
        <f>SUM(C44:C46)</f>
        <v>0</v>
      </c>
      <c r="D47" s="95">
        <f>SUM(D44:D46)</f>
        <v>0</v>
      </c>
      <c r="E47" s="95">
        <f>SUM(E44:E46)</f>
        <v>0</v>
      </c>
      <c r="F47" s="95"/>
      <c r="G47" s="95">
        <f>SUM(G44:G46)</f>
        <v>0</v>
      </c>
      <c r="H47" s="95">
        <f>SUM(H44:H46)</f>
        <v>0</v>
      </c>
    </row>
    <row r="48" spans="1:8" ht="15" customHeight="1">
      <c r="A48" s="56" t="s">
        <v>509</v>
      </c>
      <c r="B48" s="60"/>
      <c r="C48" s="95">
        <f>SUM(C47,C43,C32,C18)</f>
        <v>327000</v>
      </c>
      <c r="D48" s="95">
        <f>SUM(D47,D43,D32,D18)</f>
        <v>327000</v>
      </c>
      <c r="E48" s="95">
        <f>SUM(E47,E43,E32,E18)</f>
        <v>327000</v>
      </c>
      <c r="F48" s="95"/>
      <c r="G48" s="95">
        <f>SUM(G47,G43,G32,G18)</f>
        <v>81700</v>
      </c>
      <c r="H48" s="95">
        <f>SUM(H47,H43,H32,H18)</f>
        <v>1288615</v>
      </c>
    </row>
    <row r="49" spans="1:8" ht="15" customHeight="1">
      <c r="A49" s="5" t="s">
        <v>210</v>
      </c>
      <c r="B49" s="6" t="s">
        <v>211</v>
      </c>
      <c r="C49" s="95"/>
      <c r="D49" s="95"/>
      <c r="E49" s="95"/>
      <c r="F49" s="95"/>
      <c r="G49" s="95"/>
      <c r="H49" s="95"/>
    </row>
    <row r="50" spans="1:8" ht="15" customHeight="1">
      <c r="A50" s="5" t="s">
        <v>212</v>
      </c>
      <c r="B50" s="6" t="s">
        <v>213</v>
      </c>
      <c r="C50" s="95"/>
      <c r="D50" s="95"/>
      <c r="E50" s="95"/>
      <c r="F50" s="95"/>
      <c r="G50" s="95"/>
      <c r="H50" s="95"/>
    </row>
    <row r="51" spans="1:8" ht="15" customHeight="1">
      <c r="A51" s="5" t="s">
        <v>405</v>
      </c>
      <c r="B51" s="6" t="s">
        <v>214</v>
      </c>
      <c r="C51" s="95"/>
      <c r="D51" s="95"/>
      <c r="E51" s="95"/>
      <c r="F51" s="95"/>
      <c r="G51" s="95"/>
      <c r="H51" s="95"/>
    </row>
    <row r="52" spans="1:8" ht="15" customHeight="1">
      <c r="A52" s="5" t="s">
        <v>406</v>
      </c>
      <c r="B52" s="6" t="s">
        <v>215</v>
      </c>
      <c r="C52" s="95"/>
      <c r="D52" s="95"/>
      <c r="E52" s="95"/>
      <c r="F52" s="95"/>
      <c r="G52" s="95"/>
      <c r="H52" s="95"/>
    </row>
    <row r="53" spans="1:8" ht="15" customHeight="1">
      <c r="A53" s="5" t="s">
        <v>407</v>
      </c>
      <c r="B53" s="6" t="s">
        <v>216</v>
      </c>
      <c r="C53" s="95"/>
      <c r="D53" s="95"/>
      <c r="E53" s="95"/>
      <c r="F53" s="95"/>
      <c r="G53" s="95"/>
      <c r="H53" s="95"/>
    </row>
    <row r="54" spans="1:8" ht="15" customHeight="1">
      <c r="A54" s="39" t="s">
        <v>441</v>
      </c>
      <c r="B54" s="49" t="s">
        <v>217</v>
      </c>
      <c r="C54" s="95">
        <f>SUM(C49:C53)</f>
        <v>0</v>
      </c>
      <c r="D54" s="95">
        <f>SUM(D49:D53)</f>
        <v>0</v>
      </c>
      <c r="E54" s="95">
        <f>SUM(E49:E53)</f>
        <v>0</v>
      </c>
      <c r="F54" s="95"/>
      <c r="G54" s="95">
        <f>SUM(G49:G53)</f>
        <v>0</v>
      </c>
      <c r="H54" s="95">
        <f>SUM(H49:H53)</f>
        <v>0</v>
      </c>
    </row>
    <row r="55" spans="1:8" ht="15" customHeight="1">
      <c r="A55" s="13" t="s">
        <v>424</v>
      </c>
      <c r="B55" s="6" t="s">
        <v>256</v>
      </c>
      <c r="C55" s="95"/>
      <c r="D55" s="95"/>
      <c r="E55" s="95"/>
      <c r="F55" s="95"/>
      <c r="G55" s="95"/>
      <c r="H55" s="95"/>
    </row>
    <row r="56" spans="1:8" ht="15" customHeight="1">
      <c r="A56" s="13" t="s">
        <v>425</v>
      </c>
      <c r="B56" s="6" t="s">
        <v>257</v>
      </c>
      <c r="C56" s="95"/>
      <c r="D56" s="95"/>
      <c r="E56" s="95"/>
      <c r="F56" s="95"/>
      <c r="G56" s="95"/>
      <c r="H56" s="95"/>
    </row>
    <row r="57" spans="1:8" ht="15" customHeight="1">
      <c r="A57" s="13" t="s">
        <v>258</v>
      </c>
      <c r="B57" s="6" t="s">
        <v>259</v>
      </c>
      <c r="C57" s="95"/>
      <c r="D57" s="95"/>
      <c r="E57" s="95"/>
      <c r="F57" s="95"/>
      <c r="G57" s="95">
        <v>14173</v>
      </c>
      <c r="H57" s="95">
        <v>14173</v>
      </c>
    </row>
    <row r="58" spans="1:8" ht="15" customHeight="1">
      <c r="A58" s="13" t="s">
        <v>426</v>
      </c>
      <c r="B58" s="6" t="s">
        <v>260</v>
      </c>
      <c r="C58" s="95"/>
      <c r="D58" s="95"/>
      <c r="E58" s="95"/>
      <c r="F58" s="95"/>
      <c r="G58" s="95"/>
      <c r="H58" s="95"/>
    </row>
    <row r="59" spans="1:8" ht="15" customHeight="1">
      <c r="A59" s="13" t="s">
        <v>261</v>
      </c>
      <c r="B59" s="6" t="s">
        <v>262</v>
      </c>
      <c r="C59" s="95"/>
      <c r="D59" s="95"/>
      <c r="E59" s="95"/>
      <c r="F59" s="95"/>
      <c r="G59" s="95"/>
      <c r="H59" s="95"/>
    </row>
    <row r="60" spans="1:8" ht="15" customHeight="1">
      <c r="A60" s="39" t="s">
        <v>446</v>
      </c>
      <c r="B60" s="49" t="s">
        <v>263</v>
      </c>
      <c r="C60" s="95">
        <f>SUM(C55:C59)</f>
        <v>0</v>
      </c>
      <c r="D60" s="95">
        <f>SUM(D55:D59)</f>
        <v>0</v>
      </c>
      <c r="E60" s="95">
        <f>SUM(E55:E59)</f>
        <v>0</v>
      </c>
      <c r="F60" s="95"/>
      <c r="G60" s="95">
        <f>SUM(G55:G59)</f>
        <v>14173</v>
      </c>
      <c r="H60" s="95">
        <f>SUM(H55:H59)</f>
        <v>14173</v>
      </c>
    </row>
    <row r="61" spans="1:8" ht="15" customHeight="1">
      <c r="A61" s="13" t="s">
        <v>269</v>
      </c>
      <c r="B61" s="6" t="s">
        <v>270</v>
      </c>
      <c r="C61" s="95"/>
      <c r="D61" s="95"/>
      <c r="E61" s="95"/>
      <c r="F61" s="95"/>
      <c r="G61" s="95"/>
      <c r="H61" s="95"/>
    </row>
    <row r="62" spans="1:8" ht="15" customHeight="1">
      <c r="A62" s="5" t="s">
        <v>429</v>
      </c>
      <c r="B62" s="6" t="s">
        <v>271</v>
      </c>
      <c r="C62" s="95"/>
      <c r="D62" s="95"/>
      <c r="E62" s="95"/>
      <c r="F62" s="95"/>
      <c r="G62" s="95"/>
      <c r="H62" s="95"/>
    </row>
    <row r="63" spans="1:8" ht="15" customHeight="1">
      <c r="A63" s="13" t="s">
        <v>430</v>
      </c>
      <c r="B63" s="6" t="s">
        <v>272</v>
      </c>
      <c r="C63" s="95"/>
      <c r="D63" s="95"/>
      <c r="E63" s="95"/>
      <c r="F63" s="95"/>
      <c r="G63" s="95"/>
      <c r="H63" s="95"/>
    </row>
    <row r="64" spans="1:8" ht="15" customHeight="1">
      <c r="A64" s="39" t="s">
        <v>449</v>
      </c>
      <c r="B64" s="49" t="s">
        <v>273</v>
      </c>
      <c r="C64" s="95">
        <f>SUM(C61:C63)</f>
        <v>0</v>
      </c>
      <c r="D64" s="95">
        <f>SUM(D61:D63)</f>
        <v>0</v>
      </c>
      <c r="E64" s="95">
        <f>SUM(E61:E63)</f>
        <v>0</v>
      </c>
      <c r="F64" s="95"/>
      <c r="G64" s="95">
        <f>SUM(G61:G63)</f>
        <v>0</v>
      </c>
      <c r="H64" s="95">
        <f>SUM(H61:H63)</f>
        <v>0</v>
      </c>
    </row>
    <row r="65" spans="1:8" ht="15" customHeight="1">
      <c r="A65" s="56" t="s">
        <v>508</v>
      </c>
      <c r="B65" s="60"/>
      <c r="C65" s="95">
        <f>SUM(C64,C60,C54)</f>
        <v>0</v>
      </c>
      <c r="D65" s="95">
        <f>SUM(D64,D60,D54)</f>
        <v>0</v>
      </c>
      <c r="E65" s="95">
        <f>SUM(E64,E60,E54)</f>
        <v>0</v>
      </c>
      <c r="F65" s="95"/>
      <c r="G65" s="95">
        <f>SUM(G64,G60,G54)</f>
        <v>14173</v>
      </c>
      <c r="H65" s="95">
        <f>SUM(H64,H60,H54)</f>
        <v>14173</v>
      </c>
    </row>
    <row r="66" spans="1:8" ht="15.75">
      <c r="A66" s="46" t="s">
        <v>448</v>
      </c>
      <c r="B66" s="35" t="s">
        <v>274</v>
      </c>
      <c r="C66" s="95">
        <f>SUM(C65,C48)</f>
        <v>327000</v>
      </c>
      <c r="D66" s="95">
        <f>SUM(D65,D48)</f>
        <v>327000</v>
      </c>
      <c r="E66" s="95">
        <f>SUM(E65,E48)</f>
        <v>327000</v>
      </c>
      <c r="F66" s="95"/>
      <c r="G66" s="95">
        <f>SUM(G65,G48)</f>
        <v>95873</v>
      </c>
      <c r="H66" s="95">
        <f>SUM(H65,H48)</f>
        <v>1302788</v>
      </c>
    </row>
    <row r="67" spans="1:8" ht="15.75">
      <c r="A67" s="59" t="s">
        <v>558</v>
      </c>
      <c r="B67" s="58"/>
      <c r="C67" s="95">
        <f>C48-'1.4 hivatal'!C74</f>
        <v>-98493151</v>
      </c>
      <c r="D67" s="95">
        <f>D48-'1.4 hivatal'!D74</f>
        <v>-99030615</v>
      </c>
      <c r="E67" s="95">
        <f>E48-'1.4 hivatal'!E74</f>
        <v>-100862615</v>
      </c>
      <c r="F67" s="95"/>
      <c r="G67" s="95">
        <f>G48-'1.4 hivatal'!G74</f>
        <v>-42887565</v>
      </c>
      <c r="H67" s="95">
        <f>H48-'1.4 hivatal'!H74</f>
        <v>-66991277</v>
      </c>
    </row>
    <row r="68" spans="1:8" ht="15.75">
      <c r="A68" s="59" t="s">
        <v>559</v>
      </c>
      <c r="B68" s="58"/>
      <c r="C68" s="95">
        <f>C65-'1.4 hivatal'!C97</f>
        <v>-2405130</v>
      </c>
      <c r="D68" s="95">
        <f>D65-'1.4 hivatal'!D97</f>
        <v>-2405130</v>
      </c>
      <c r="E68" s="95">
        <f>E65-'1.4 hivatal'!E97</f>
        <v>-2405130</v>
      </c>
      <c r="F68" s="95"/>
      <c r="G68" s="95">
        <f>G65-'1.4 hivatal'!G97</f>
        <v>-412158</v>
      </c>
      <c r="H68" s="95">
        <f>H65-'1.4 hivatal'!H97</f>
        <v>-1094035</v>
      </c>
    </row>
    <row r="69" spans="1:8" ht="15">
      <c r="A69" s="37" t="s">
        <v>431</v>
      </c>
      <c r="B69" s="5" t="s">
        <v>275</v>
      </c>
      <c r="C69" s="95"/>
      <c r="D69" s="95"/>
      <c r="E69" s="95"/>
      <c r="F69" s="95"/>
      <c r="G69" s="95"/>
      <c r="H69" s="95"/>
    </row>
    <row r="70" spans="1:8" ht="15">
      <c r="A70" s="13" t="s">
        <v>276</v>
      </c>
      <c r="B70" s="5" t="s">
        <v>277</v>
      </c>
      <c r="C70" s="95"/>
      <c r="D70" s="95"/>
      <c r="E70" s="95"/>
      <c r="F70" s="95"/>
      <c r="G70" s="95"/>
      <c r="H70" s="95"/>
    </row>
    <row r="71" spans="1:8" ht="15">
      <c r="A71" s="37" t="s">
        <v>432</v>
      </c>
      <c r="B71" s="5" t="s">
        <v>278</v>
      </c>
      <c r="C71" s="95"/>
      <c r="D71" s="95"/>
      <c r="E71" s="95"/>
      <c r="F71" s="95"/>
      <c r="G71" s="95"/>
      <c r="H71" s="95"/>
    </row>
    <row r="72" spans="1:8" ht="15">
      <c r="A72" s="15" t="s">
        <v>450</v>
      </c>
      <c r="B72" s="7" t="s">
        <v>279</v>
      </c>
      <c r="C72" s="95">
        <f>SUM(C69:C71)</f>
        <v>0</v>
      </c>
      <c r="D72" s="95">
        <f>SUM(D69:D71)</f>
        <v>0</v>
      </c>
      <c r="E72" s="95">
        <f>SUM(E69:E71)</f>
        <v>0</v>
      </c>
      <c r="F72" s="95"/>
      <c r="G72" s="95">
        <f>SUM(G69:G71)</f>
        <v>0</v>
      </c>
      <c r="H72" s="95">
        <f>SUM(H69:H71)</f>
        <v>0</v>
      </c>
    </row>
    <row r="73" spans="1:8" ht="15">
      <c r="A73" s="13" t="s">
        <v>433</v>
      </c>
      <c r="B73" s="5" t="s">
        <v>280</v>
      </c>
      <c r="C73" s="95"/>
      <c r="D73" s="95"/>
      <c r="E73" s="95"/>
      <c r="F73" s="95"/>
      <c r="G73" s="95"/>
      <c r="H73" s="95"/>
    </row>
    <row r="74" spans="1:8" ht="15">
      <c r="A74" s="37" t="s">
        <v>281</v>
      </c>
      <c r="B74" s="5" t="s">
        <v>282</v>
      </c>
      <c r="C74" s="95"/>
      <c r="D74" s="95"/>
      <c r="E74" s="95"/>
      <c r="F74" s="95"/>
      <c r="G74" s="95"/>
      <c r="H74" s="95"/>
    </row>
    <row r="75" spans="1:8" ht="15">
      <c r="A75" s="13" t="s">
        <v>434</v>
      </c>
      <c r="B75" s="5" t="s">
        <v>283</v>
      </c>
      <c r="C75" s="95"/>
      <c r="D75" s="95"/>
      <c r="E75" s="95"/>
      <c r="F75" s="95"/>
      <c r="G75" s="95"/>
      <c r="H75" s="95"/>
    </row>
    <row r="76" spans="1:8" ht="15">
      <c r="A76" s="37" t="s">
        <v>284</v>
      </c>
      <c r="B76" s="5" t="s">
        <v>285</v>
      </c>
      <c r="C76" s="95"/>
      <c r="D76" s="95"/>
      <c r="E76" s="95"/>
      <c r="F76" s="95"/>
      <c r="G76" s="95"/>
      <c r="H76" s="95"/>
    </row>
    <row r="77" spans="1:8" ht="15">
      <c r="A77" s="14" t="s">
        <v>451</v>
      </c>
      <c r="B77" s="7" t="s">
        <v>286</v>
      </c>
      <c r="C77" s="95">
        <f>SUM(C73:C76)</f>
        <v>0</v>
      </c>
      <c r="D77" s="95">
        <f>SUM(D73:D76)</f>
        <v>0</v>
      </c>
      <c r="E77" s="95">
        <f>SUM(E73:E76)</f>
        <v>0</v>
      </c>
      <c r="F77" s="95"/>
      <c r="G77" s="95">
        <f>SUM(G73:G76)</f>
        <v>0</v>
      </c>
      <c r="H77" s="95">
        <f>SUM(H73:H76)</f>
        <v>0</v>
      </c>
    </row>
    <row r="78" spans="1:8" ht="15">
      <c r="A78" s="5" t="s">
        <v>556</v>
      </c>
      <c r="B78" s="5" t="s">
        <v>287</v>
      </c>
      <c r="C78" s="95">
        <v>10901</v>
      </c>
      <c r="D78" s="95">
        <v>41376</v>
      </c>
      <c r="E78" s="95">
        <v>1873376</v>
      </c>
      <c r="F78" s="95"/>
      <c r="G78" s="95">
        <v>1873376</v>
      </c>
      <c r="H78" s="95">
        <v>1873376</v>
      </c>
    </row>
    <row r="79" spans="1:8" ht="15">
      <c r="A79" s="5" t="s">
        <v>557</v>
      </c>
      <c r="B79" s="5" t="s">
        <v>287</v>
      </c>
      <c r="C79" s="95"/>
      <c r="D79" s="95"/>
      <c r="E79" s="95"/>
      <c r="F79" s="95"/>
      <c r="G79" s="95"/>
      <c r="H79" s="95"/>
    </row>
    <row r="80" spans="1:8" ht="15">
      <c r="A80" s="5" t="s">
        <v>554</v>
      </c>
      <c r="B80" s="5" t="s">
        <v>288</v>
      </c>
      <c r="C80" s="95"/>
      <c r="D80" s="95"/>
      <c r="E80" s="95"/>
      <c r="F80" s="95"/>
      <c r="G80" s="95"/>
      <c r="H80" s="95"/>
    </row>
    <row r="81" spans="1:8" ht="15">
      <c r="A81" s="5" t="s">
        <v>555</v>
      </c>
      <c r="B81" s="5" t="s">
        <v>288</v>
      </c>
      <c r="C81" s="95"/>
      <c r="D81" s="95"/>
      <c r="E81" s="95"/>
      <c r="F81" s="95"/>
      <c r="G81" s="95"/>
      <c r="H81" s="95"/>
    </row>
    <row r="82" spans="1:8" ht="15">
      <c r="A82" s="7" t="s">
        <v>452</v>
      </c>
      <c r="B82" s="7" t="s">
        <v>289</v>
      </c>
      <c r="C82" s="95">
        <v>41376</v>
      </c>
      <c r="D82" s="95">
        <f>SUM(D78:D81)</f>
        <v>41376</v>
      </c>
      <c r="E82" s="95">
        <f>SUM(E78:E81)</f>
        <v>1873376</v>
      </c>
      <c r="F82" s="95"/>
      <c r="G82" s="95">
        <f>SUM(G78:G81)</f>
        <v>1873376</v>
      </c>
      <c r="H82" s="95">
        <f>SUM(H78:H81)</f>
        <v>1873376</v>
      </c>
    </row>
    <row r="83" spans="1:8" ht="15">
      <c r="A83" s="37" t="s">
        <v>290</v>
      </c>
      <c r="B83" s="5" t="s">
        <v>291</v>
      </c>
      <c r="C83" s="95"/>
      <c r="D83" s="95"/>
      <c r="E83" s="95"/>
      <c r="F83" s="95"/>
      <c r="G83" s="95"/>
      <c r="H83" s="95"/>
    </row>
    <row r="84" spans="1:8" ht="15">
      <c r="A84" s="37" t="s">
        <v>292</v>
      </c>
      <c r="B84" s="5" t="s">
        <v>293</v>
      </c>
      <c r="C84" s="95"/>
      <c r="D84" s="95"/>
      <c r="E84" s="95"/>
      <c r="F84" s="95"/>
      <c r="G84" s="95"/>
      <c r="H84" s="95"/>
    </row>
    <row r="85" spans="1:8" ht="15">
      <c r="A85" s="37" t="s">
        <v>294</v>
      </c>
      <c r="B85" s="5" t="s">
        <v>295</v>
      </c>
      <c r="C85" s="95">
        <v>100856905</v>
      </c>
      <c r="D85" s="95">
        <v>101394369</v>
      </c>
      <c r="E85" s="95">
        <v>101394369</v>
      </c>
      <c r="F85" s="95"/>
      <c r="G85" s="95">
        <v>43674498</v>
      </c>
      <c r="H85" s="95">
        <v>68831101</v>
      </c>
    </row>
    <row r="86" spans="1:8" ht="15">
      <c r="A86" s="37" t="s">
        <v>296</v>
      </c>
      <c r="B86" s="5" t="s">
        <v>297</v>
      </c>
      <c r="C86" s="95"/>
      <c r="D86" s="95"/>
      <c r="E86" s="95"/>
      <c r="F86" s="95"/>
      <c r="G86" s="95"/>
      <c r="H86" s="95"/>
    </row>
    <row r="87" spans="1:8" ht="15">
      <c r="A87" s="13" t="s">
        <v>435</v>
      </c>
      <c r="B87" s="5" t="s">
        <v>298</v>
      </c>
      <c r="C87" s="95"/>
      <c r="D87" s="95"/>
      <c r="E87" s="95"/>
      <c r="F87" s="95"/>
      <c r="G87" s="95"/>
      <c r="H87" s="95"/>
    </row>
    <row r="88" spans="1:8" ht="15">
      <c r="A88" s="15" t="s">
        <v>453</v>
      </c>
      <c r="B88" s="7" t="s">
        <v>299</v>
      </c>
      <c r="C88" s="95">
        <f>SUM(C83:C87,C82,C77,C72)</f>
        <v>100898281</v>
      </c>
      <c r="D88" s="95">
        <f>SUM(D83:D87,D82,D77,D72)</f>
        <v>101435745</v>
      </c>
      <c r="E88" s="95">
        <f>SUM(E83:E87,E82,E77,E72)</f>
        <v>103267745</v>
      </c>
      <c r="F88" s="95"/>
      <c r="G88" s="95">
        <f>SUM(G83:G87,G82,G77,G72)</f>
        <v>45547874</v>
      </c>
      <c r="H88" s="95">
        <f>SUM(H83:H87,H82,H77,H72)</f>
        <v>70704477</v>
      </c>
    </row>
    <row r="89" spans="1:8" ht="15">
      <c r="A89" s="13" t="s">
        <v>300</v>
      </c>
      <c r="B89" s="5" t="s">
        <v>301</v>
      </c>
      <c r="C89" s="95"/>
      <c r="D89" s="95"/>
      <c r="E89" s="95"/>
      <c r="F89" s="95"/>
      <c r="G89" s="95"/>
      <c r="H89" s="95"/>
    </row>
    <row r="90" spans="1:8" ht="15">
      <c r="A90" s="13" t="s">
        <v>302</v>
      </c>
      <c r="B90" s="5" t="s">
        <v>303</v>
      </c>
      <c r="C90" s="95"/>
      <c r="D90" s="95"/>
      <c r="E90" s="95"/>
      <c r="F90" s="95"/>
      <c r="G90" s="95"/>
      <c r="H90" s="95"/>
    </row>
    <row r="91" spans="1:8" ht="15">
      <c r="A91" s="37" t="s">
        <v>304</v>
      </c>
      <c r="B91" s="5" t="s">
        <v>305</v>
      </c>
      <c r="C91" s="95"/>
      <c r="D91" s="95"/>
      <c r="E91" s="95"/>
      <c r="F91" s="95"/>
      <c r="G91" s="95"/>
      <c r="H91" s="95"/>
    </row>
    <row r="92" spans="1:8" ht="15">
      <c r="A92" s="37" t="s">
        <v>436</v>
      </c>
      <c r="B92" s="5" t="s">
        <v>306</v>
      </c>
      <c r="C92" s="95"/>
      <c r="D92" s="95"/>
      <c r="E92" s="95"/>
      <c r="F92" s="95"/>
      <c r="G92" s="95"/>
      <c r="H92" s="95"/>
    </row>
    <row r="93" spans="1:8" ht="15">
      <c r="A93" s="14" t="s">
        <v>454</v>
      </c>
      <c r="B93" s="7" t="s">
        <v>307</v>
      </c>
      <c r="C93" s="95">
        <f>SUM(C89:C92)</f>
        <v>0</v>
      </c>
      <c r="D93" s="95">
        <f>SUM(D89:D92)</f>
        <v>0</v>
      </c>
      <c r="E93" s="95">
        <f>SUM(E89:E92)</f>
        <v>0</v>
      </c>
      <c r="F93" s="95"/>
      <c r="G93" s="95">
        <f>SUM(G89:G92)</f>
        <v>0</v>
      </c>
      <c r="H93" s="95">
        <f>SUM(H89:H92)</f>
        <v>0</v>
      </c>
    </row>
    <row r="94" spans="1:8" ht="15">
      <c r="A94" s="15" t="s">
        <v>308</v>
      </c>
      <c r="B94" s="7" t="s">
        <v>309</v>
      </c>
      <c r="C94" s="95"/>
      <c r="D94" s="95"/>
      <c r="E94" s="95"/>
      <c r="F94" s="95"/>
      <c r="G94" s="95"/>
      <c r="H94" s="95"/>
    </row>
    <row r="95" spans="1:8" ht="15.75">
      <c r="A95" s="40" t="s">
        <v>455</v>
      </c>
      <c r="B95" s="41" t="s">
        <v>310</v>
      </c>
      <c r="C95" s="95">
        <f>SUM(C93,C94,C88)</f>
        <v>100898281</v>
      </c>
      <c r="D95" s="95">
        <f>SUM(D93,D94,D88)</f>
        <v>101435745</v>
      </c>
      <c r="E95" s="95">
        <f>SUM(E93,E94,E88)</f>
        <v>103267745</v>
      </c>
      <c r="F95" s="95"/>
      <c r="G95" s="95">
        <f>SUM(G93,G94,G88)</f>
        <v>45547874</v>
      </c>
      <c r="H95" s="95">
        <f>SUM(H93,H94,H88)</f>
        <v>70704477</v>
      </c>
    </row>
    <row r="96" spans="1:8" ht="15.75">
      <c r="A96" s="44" t="s">
        <v>438</v>
      </c>
      <c r="B96" s="45"/>
      <c r="C96" s="95">
        <f>SUM(C95,C66)</f>
        <v>101225281</v>
      </c>
      <c r="D96" s="95">
        <f>SUM(D95,D66)</f>
        <v>101762745</v>
      </c>
      <c r="E96" s="95">
        <f>SUM(E95,E66)</f>
        <v>103594745</v>
      </c>
      <c r="F96" s="95"/>
      <c r="G96" s="95">
        <f>SUM(G95,G66)</f>
        <v>45643747</v>
      </c>
      <c r="H96" s="95">
        <f>SUM(H95,H66)</f>
        <v>72007265</v>
      </c>
    </row>
  </sheetData>
  <sheetProtection/>
  <mergeCells count="2">
    <mergeCell ref="A1:G1"/>
    <mergeCell ref="A2:G2"/>
  </mergeCells>
  <printOptions/>
  <pageMargins left="0.5118110236220472" right="0.5118110236220472" top="0.6" bottom="0.35433070866141736" header="0.25" footer="0.31496062992125984"/>
  <pageSetup horizontalDpi="600" verticalDpi="600" orientation="portrait" paperSize="9" scale="55" r:id="rId1"/>
  <headerFooter>
    <oddHeader>&amp;C/2016. (   ) önkormányzati rendelet 2.4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="60" zoomScaleNormal="90" workbookViewId="0" topLeftCell="A14">
      <selection activeCell="A2" sqref="A2:H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07" t="s">
        <v>594</v>
      </c>
      <c r="B1" s="111"/>
      <c r="C1" s="111"/>
      <c r="D1" s="111"/>
      <c r="E1" s="111"/>
      <c r="F1" s="111"/>
      <c r="G1" s="111"/>
      <c r="H1" s="111"/>
    </row>
    <row r="2" spans="1:8" ht="26.25" customHeight="1">
      <c r="A2" s="110" t="s">
        <v>585</v>
      </c>
      <c r="B2" s="108"/>
      <c r="C2" s="108"/>
      <c r="D2" s="108"/>
      <c r="E2" s="108"/>
      <c r="F2" s="108"/>
      <c r="G2" s="108"/>
      <c r="H2" s="108"/>
    </row>
    <row r="4" spans="1:8" ht="30">
      <c r="A4" s="2" t="s">
        <v>17</v>
      </c>
      <c r="B4" s="3" t="s">
        <v>18</v>
      </c>
      <c r="C4" s="69" t="s">
        <v>575</v>
      </c>
      <c r="D4" s="69"/>
      <c r="E4" s="57"/>
      <c r="F4" s="57"/>
      <c r="G4" s="69" t="s">
        <v>592</v>
      </c>
      <c r="H4" s="69" t="s">
        <v>593</v>
      </c>
    </row>
    <row r="5" spans="1:8" ht="15">
      <c r="A5" s="27"/>
      <c r="B5" s="27"/>
      <c r="C5" s="95"/>
      <c r="D5" s="27"/>
      <c r="E5" s="27"/>
      <c r="F5" s="27"/>
      <c r="G5" s="27"/>
      <c r="H5" s="27"/>
    </row>
    <row r="6" spans="1:8" ht="15">
      <c r="A6" s="27"/>
      <c r="B6" s="27"/>
      <c r="C6" s="95"/>
      <c r="D6" s="27"/>
      <c r="E6" s="27"/>
      <c r="F6" s="27"/>
      <c r="G6" s="27"/>
      <c r="H6" s="27"/>
    </row>
    <row r="7" spans="1:8" ht="15">
      <c r="A7" s="27"/>
      <c r="B7" s="27"/>
      <c r="C7" s="95"/>
      <c r="D7" s="27"/>
      <c r="E7" s="27"/>
      <c r="F7" s="27"/>
      <c r="G7" s="27"/>
      <c r="H7" s="27"/>
    </row>
    <row r="8" spans="1:8" ht="15">
      <c r="A8" s="27"/>
      <c r="B8" s="27"/>
      <c r="C8" s="95"/>
      <c r="D8" s="27"/>
      <c r="E8" s="27"/>
      <c r="F8" s="27"/>
      <c r="G8" s="27"/>
      <c r="H8" s="27"/>
    </row>
    <row r="9" spans="1:8" ht="15">
      <c r="A9" s="13" t="s">
        <v>120</v>
      </c>
      <c r="B9" s="6" t="s">
        <v>121</v>
      </c>
      <c r="C9" s="95">
        <f>SUM(C5:C8)</f>
        <v>0</v>
      </c>
      <c r="D9" s="27"/>
      <c r="E9" s="27"/>
      <c r="F9" s="27"/>
      <c r="G9" s="27"/>
      <c r="H9" s="27">
        <f>SUM(C9:G9)</f>
        <v>0</v>
      </c>
    </row>
    <row r="10" spans="1:8" ht="15">
      <c r="A10" s="13"/>
      <c r="B10" s="6"/>
      <c r="C10" s="95"/>
      <c r="D10" s="27"/>
      <c r="E10" s="27"/>
      <c r="F10" s="27"/>
      <c r="G10" s="27"/>
      <c r="H10" s="27"/>
    </row>
    <row r="11" spans="1:8" ht="15">
      <c r="A11" s="13"/>
      <c r="B11" s="6"/>
      <c r="C11" s="95"/>
      <c r="D11" s="27"/>
      <c r="E11" s="27"/>
      <c r="F11" s="27"/>
      <c r="G11" s="27"/>
      <c r="H11" s="27"/>
    </row>
    <row r="12" spans="1:8" ht="15">
      <c r="A12" s="13"/>
      <c r="B12" s="6"/>
      <c r="C12" s="95"/>
      <c r="D12" s="27"/>
      <c r="E12" s="27"/>
      <c r="F12" s="27"/>
      <c r="G12" s="27"/>
      <c r="H12" s="27"/>
    </row>
    <row r="13" spans="1:8" ht="15">
      <c r="A13" s="13"/>
      <c r="B13" s="6"/>
      <c r="C13" s="95"/>
      <c r="D13" s="27"/>
      <c r="E13" s="27"/>
      <c r="F13" s="27"/>
      <c r="G13" s="27"/>
      <c r="H13" s="27"/>
    </row>
    <row r="14" spans="1:8" ht="15">
      <c r="A14" s="13" t="s">
        <v>354</v>
      </c>
      <c r="B14" s="6" t="s">
        <v>122</v>
      </c>
      <c r="C14" s="95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5">
      <c r="A15" s="13" t="s">
        <v>583</v>
      </c>
      <c r="B15" s="6"/>
      <c r="C15" s="95">
        <v>394000</v>
      </c>
      <c r="D15" s="27"/>
      <c r="E15" s="27"/>
      <c r="F15" s="27"/>
      <c r="G15" s="27">
        <v>97968</v>
      </c>
      <c r="H15" s="27">
        <v>97968</v>
      </c>
    </row>
    <row r="16" spans="1:8" ht="15">
      <c r="A16" s="13"/>
      <c r="B16" s="6"/>
      <c r="C16" s="95"/>
      <c r="D16" s="27"/>
      <c r="E16" s="27"/>
      <c r="F16" s="27"/>
      <c r="G16" s="27"/>
      <c r="H16" s="27"/>
    </row>
    <row r="17" spans="1:8" ht="15">
      <c r="A17" s="13"/>
      <c r="B17" s="6"/>
      <c r="C17" s="95"/>
      <c r="D17" s="27"/>
      <c r="E17" s="27"/>
      <c r="F17" s="27"/>
      <c r="G17" s="27"/>
      <c r="H17" s="27"/>
    </row>
    <row r="18" spans="1:8" ht="15">
      <c r="A18" s="13"/>
      <c r="B18" s="6"/>
      <c r="C18" s="95"/>
      <c r="D18" s="27"/>
      <c r="E18" s="27"/>
      <c r="F18" s="27"/>
      <c r="G18" s="27"/>
      <c r="H18" s="27"/>
    </row>
    <row r="19" spans="1:8" ht="15">
      <c r="A19" s="5" t="s">
        <v>123</v>
      </c>
      <c r="B19" s="6" t="s">
        <v>124</v>
      </c>
      <c r="C19" s="95">
        <f aca="true" t="shared" si="0" ref="C19:H19">SUM(C15:C18)</f>
        <v>394000</v>
      </c>
      <c r="D19" s="95">
        <f t="shared" si="0"/>
        <v>0</v>
      </c>
      <c r="E19" s="95">
        <f t="shared" si="0"/>
        <v>0</v>
      </c>
      <c r="F19" s="95">
        <f t="shared" si="0"/>
        <v>0</v>
      </c>
      <c r="G19" s="95">
        <f>SUM(G15:G18)</f>
        <v>97968</v>
      </c>
      <c r="H19" s="95">
        <f t="shared" si="0"/>
        <v>97968</v>
      </c>
    </row>
    <row r="20" spans="1:8" ht="15">
      <c r="A20" s="5" t="s">
        <v>584</v>
      </c>
      <c r="B20" s="6"/>
      <c r="C20" s="95">
        <v>1500000</v>
      </c>
      <c r="D20" s="27"/>
      <c r="E20" s="27"/>
      <c r="F20" s="27"/>
      <c r="G20" s="27">
        <v>237726</v>
      </c>
      <c r="H20" s="27">
        <v>774637</v>
      </c>
    </row>
    <row r="21" spans="1:8" ht="15">
      <c r="A21" s="5"/>
      <c r="B21" s="6"/>
      <c r="C21" s="95"/>
      <c r="D21" s="27"/>
      <c r="E21" s="27"/>
      <c r="F21" s="27"/>
      <c r="G21" s="27"/>
      <c r="H21" s="27"/>
    </row>
    <row r="22" spans="1:8" ht="15">
      <c r="A22" s="13" t="s">
        <v>125</v>
      </c>
      <c r="B22" s="6" t="s">
        <v>126</v>
      </c>
      <c r="C22" s="95">
        <f aca="true" t="shared" si="1" ref="C22:H22">SUM(C20:C21)</f>
        <v>1500000</v>
      </c>
      <c r="D22" s="95">
        <f t="shared" si="1"/>
        <v>0</v>
      </c>
      <c r="E22" s="95">
        <f t="shared" si="1"/>
        <v>0</v>
      </c>
      <c r="F22" s="95">
        <f t="shared" si="1"/>
        <v>0</v>
      </c>
      <c r="G22" s="95">
        <f t="shared" si="1"/>
        <v>237726</v>
      </c>
      <c r="H22" s="95">
        <f t="shared" si="1"/>
        <v>774637</v>
      </c>
    </row>
    <row r="23" spans="1:8" ht="15">
      <c r="A23" s="13"/>
      <c r="B23" s="6"/>
      <c r="C23" s="95"/>
      <c r="D23" s="27"/>
      <c r="E23" s="27"/>
      <c r="F23" s="27"/>
      <c r="G23" s="27"/>
      <c r="H23" s="27"/>
    </row>
    <row r="24" spans="1:8" ht="15">
      <c r="A24" s="13"/>
      <c r="B24" s="6"/>
      <c r="C24" s="95"/>
      <c r="D24" s="27"/>
      <c r="E24" s="27"/>
      <c r="F24" s="27"/>
      <c r="G24" s="27"/>
      <c r="H24" s="27"/>
    </row>
    <row r="25" spans="1:8" ht="15">
      <c r="A25" s="13"/>
      <c r="B25" s="6"/>
      <c r="C25" s="95"/>
      <c r="D25" s="27"/>
      <c r="E25" s="27"/>
      <c r="F25" s="27"/>
      <c r="G25" s="27"/>
      <c r="H25" s="27"/>
    </row>
    <row r="26" spans="1:8" ht="15">
      <c r="A26" s="13" t="s">
        <v>127</v>
      </c>
      <c r="B26" s="6" t="s">
        <v>128</v>
      </c>
      <c r="C26" s="95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5">
      <c r="A27" s="13"/>
      <c r="B27" s="6"/>
      <c r="C27" s="95"/>
      <c r="D27" s="27"/>
      <c r="E27" s="27"/>
      <c r="F27" s="27"/>
      <c r="G27" s="27"/>
      <c r="H27" s="27"/>
    </row>
    <row r="28" spans="1:8" ht="15">
      <c r="A28" s="13"/>
      <c r="B28" s="6"/>
      <c r="C28" s="95"/>
      <c r="D28" s="27"/>
      <c r="E28" s="27"/>
      <c r="F28" s="27"/>
      <c r="G28" s="27"/>
      <c r="H28" s="27"/>
    </row>
    <row r="29" spans="1:8" ht="15">
      <c r="A29" s="5" t="s">
        <v>129</v>
      </c>
      <c r="B29" s="6" t="s">
        <v>130</v>
      </c>
      <c r="C29" s="95">
        <f aca="true" t="shared" si="2" ref="C29:H29">SUM(C27:C28)</f>
        <v>0</v>
      </c>
      <c r="D29" s="95">
        <f t="shared" si="2"/>
        <v>0</v>
      </c>
      <c r="E29" s="95">
        <f t="shared" si="2"/>
        <v>0</v>
      </c>
      <c r="F29" s="95">
        <f t="shared" si="2"/>
        <v>0</v>
      </c>
      <c r="G29" s="95">
        <f t="shared" si="2"/>
        <v>0</v>
      </c>
      <c r="H29" s="95">
        <f t="shared" si="2"/>
        <v>0</v>
      </c>
    </row>
    <row r="30" spans="1:8" ht="15">
      <c r="A30" s="5" t="s">
        <v>131</v>
      </c>
      <c r="B30" s="6" t="s">
        <v>132</v>
      </c>
      <c r="C30" s="95">
        <v>511130</v>
      </c>
      <c r="D30" s="27"/>
      <c r="E30" s="27"/>
      <c r="F30" s="27"/>
      <c r="G30" s="95">
        <v>90637</v>
      </c>
      <c r="H30" s="27">
        <v>235603</v>
      </c>
    </row>
    <row r="31" spans="1:8" ht="15.75">
      <c r="A31" s="19" t="s">
        <v>355</v>
      </c>
      <c r="B31" s="9" t="s">
        <v>133</v>
      </c>
      <c r="C31" s="95">
        <f aca="true" t="shared" si="3" ref="C31:H31">SUM(C29,C26,C22,C19,C14,C9,C30)</f>
        <v>2405130</v>
      </c>
      <c r="D31" s="95">
        <f t="shared" si="3"/>
        <v>0</v>
      </c>
      <c r="E31" s="95">
        <f t="shared" si="3"/>
        <v>0</v>
      </c>
      <c r="F31" s="95">
        <f t="shared" si="3"/>
        <v>0</v>
      </c>
      <c r="G31" s="95">
        <f t="shared" si="3"/>
        <v>426331</v>
      </c>
      <c r="H31" s="95">
        <f t="shared" si="3"/>
        <v>1108208</v>
      </c>
    </row>
    <row r="32" spans="1:8" ht="15.75">
      <c r="A32" s="21"/>
      <c r="B32" s="8"/>
      <c r="C32" s="95"/>
      <c r="D32" s="27"/>
      <c r="E32" s="27"/>
      <c r="F32" s="27"/>
      <c r="G32" s="27"/>
      <c r="H32" s="27"/>
    </row>
    <row r="33" spans="1:8" ht="15.75">
      <c r="A33" s="21"/>
      <c r="B33" s="8"/>
      <c r="C33" s="95"/>
      <c r="D33" s="27"/>
      <c r="E33" s="27"/>
      <c r="F33" s="27"/>
      <c r="G33" s="27"/>
      <c r="H33" s="27"/>
    </row>
    <row r="34" spans="1:8" ht="15.75">
      <c r="A34" s="21"/>
      <c r="B34" s="8"/>
      <c r="C34" s="95"/>
      <c r="D34" s="27"/>
      <c r="E34" s="27"/>
      <c r="F34" s="27"/>
      <c r="G34" s="27"/>
      <c r="H34" s="27"/>
    </row>
    <row r="35" spans="1:8" ht="15.75">
      <c r="A35" s="21"/>
      <c r="B35" s="8"/>
      <c r="C35" s="95"/>
      <c r="D35" s="27"/>
      <c r="E35" s="27"/>
      <c r="F35" s="27"/>
      <c r="G35" s="27"/>
      <c r="H35" s="27"/>
    </row>
    <row r="36" spans="1:8" ht="15">
      <c r="A36" s="13" t="s">
        <v>134</v>
      </c>
      <c r="B36" s="6" t="s">
        <v>135</v>
      </c>
      <c r="C36" s="95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5">
      <c r="A37" s="13"/>
      <c r="B37" s="6"/>
      <c r="C37" s="95"/>
      <c r="D37" s="27"/>
      <c r="E37" s="27"/>
      <c r="F37" s="27"/>
      <c r="G37" s="27"/>
      <c r="H37" s="27"/>
    </row>
    <row r="38" spans="1:8" ht="15">
      <c r="A38" s="13"/>
      <c r="B38" s="6"/>
      <c r="C38" s="95"/>
      <c r="D38" s="27"/>
      <c r="E38" s="27"/>
      <c r="F38" s="27"/>
      <c r="G38" s="27"/>
      <c r="H38" s="27"/>
    </row>
    <row r="39" spans="1:8" ht="15">
      <c r="A39" s="13"/>
      <c r="B39" s="6"/>
      <c r="C39" s="95"/>
      <c r="D39" s="27"/>
      <c r="E39" s="27"/>
      <c r="F39" s="27"/>
      <c r="G39" s="27"/>
      <c r="H39" s="27"/>
    </row>
    <row r="40" spans="1:8" ht="15">
      <c r="A40" s="13"/>
      <c r="B40" s="6"/>
      <c r="C40" s="95"/>
      <c r="D40" s="27"/>
      <c r="E40" s="27"/>
      <c r="F40" s="27"/>
      <c r="G40" s="27"/>
      <c r="H40" s="27"/>
    </row>
    <row r="41" spans="1:8" ht="15">
      <c r="A41" s="13" t="s">
        <v>136</v>
      </c>
      <c r="B41" s="6" t="s">
        <v>137</v>
      </c>
      <c r="C41" s="95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5">
      <c r="A42" s="13"/>
      <c r="B42" s="6"/>
      <c r="C42" s="95"/>
      <c r="D42" s="27"/>
      <c r="E42" s="27"/>
      <c r="F42" s="27"/>
      <c r="G42" s="27"/>
      <c r="H42" s="27"/>
    </row>
    <row r="43" spans="1:8" ht="15">
      <c r="A43" s="13"/>
      <c r="B43" s="6"/>
      <c r="C43" s="95"/>
      <c r="D43" s="27"/>
      <c r="E43" s="27"/>
      <c r="F43" s="27"/>
      <c r="G43" s="27"/>
      <c r="H43" s="27"/>
    </row>
    <row r="44" spans="1:8" ht="15">
      <c r="A44" s="13"/>
      <c r="B44" s="6"/>
      <c r="C44" s="95"/>
      <c r="D44" s="27"/>
      <c r="E44" s="27"/>
      <c r="F44" s="27"/>
      <c r="G44" s="27"/>
      <c r="H44" s="27"/>
    </row>
    <row r="45" spans="1:8" ht="15">
      <c r="A45" s="13"/>
      <c r="B45" s="6"/>
      <c r="C45" s="95"/>
      <c r="D45" s="27"/>
      <c r="E45" s="27"/>
      <c r="F45" s="27"/>
      <c r="G45" s="27"/>
      <c r="H45" s="27"/>
    </row>
    <row r="46" spans="1:8" ht="15">
      <c r="A46" s="13" t="s">
        <v>138</v>
      </c>
      <c r="B46" s="6" t="s">
        <v>139</v>
      </c>
      <c r="C46" s="95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5">
      <c r="A47" s="13" t="s">
        <v>140</v>
      </c>
      <c r="B47" s="6" t="s">
        <v>141</v>
      </c>
      <c r="C47" s="95"/>
      <c r="D47" s="27"/>
      <c r="E47" s="27"/>
      <c r="F47" s="27"/>
      <c r="G47" s="27"/>
      <c r="H47" s="27">
        <f>SUM(C47:G47)</f>
        <v>0</v>
      </c>
    </row>
    <row r="48" spans="1:8" ht="15.75">
      <c r="A48" s="19" t="s">
        <v>356</v>
      </c>
      <c r="B48" s="9" t="s">
        <v>142</v>
      </c>
      <c r="C48" s="95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5">
      <c r="A51" s="43" t="s">
        <v>564</v>
      </c>
      <c r="B51" s="43" t="s">
        <v>565</v>
      </c>
      <c r="C51" s="43" t="s">
        <v>566</v>
      </c>
      <c r="D51" s="43" t="s">
        <v>567</v>
      </c>
      <c r="E51" s="4"/>
      <c r="F51" s="4"/>
      <c r="G51" s="4"/>
    </row>
    <row r="52" spans="1:7" ht="15">
      <c r="A52" s="42"/>
      <c r="B52" s="42"/>
      <c r="C52" s="42"/>
      <c r="D52" s="42"/>
      <c r="E52" s="4"/>
      <c r="F52" s="4"/>
      <c r="G52" s="4"/>
    </row>
    <row r="53" spans="1:7" ht="15">
      <c r="A53" s="42"/>
      <c r="B53" s="42"/>
      <c r="C53" s="42"/>
      <c r="D53" s="42"/>
      <c r="E53" s="4"/>
      <c r="F53" s="4"/>
      <c r="G53" s="4"/>
    </row>
    <row r="54" spans="1:7" ht="15">
      <c r="A54" s="42"/>
      <c r="B54" s="42"/>
      <c r="C54" s="42"/>
      <c r="D54" s="42"/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5">
      <c r="A57" s="13"/>
      <c r="B57" s="6"/>
      <c r="C57" s="42"/>
      <c r="D57" s="42"/>
      <c r="E57" s="4"/>
      <c r="F57" s="4"/>
      <c r="G57" s="4"/>
    </row>
    <row r="58" spans="1:7" ht="15">
      <c r="A58" s="13"/>
      <c r="B58" s="6"/>
      <c r="C58" s="42"/>
      <c r="D58" s="42"/>
      <c r="E58" s="4"/>
      <c r="F58" s="4"/>
      <c r="G58" s="4"/>
    </row>
    <row r="59" spans="1:7" ht="15">
      <c r="A59" s="13"/>
      <c r="B59" s="6"/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/>
      <c r="B64" s="6"/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5">
      <c r="A67" s="5"/>
      <c r="B67" s="6"/>
      <c r="C67" s="42"/>
      <c r="D67" s="42"/>
      <c r="E67" s="4"/>
      <c r="F67" s="4"/>
      <c r="G67" s="4"/>
    </row>
    <row r="68" spans="1:7" ht="15">
      <c r="A68" s="5"/>
      <c r="B68" s="6"/>
      <c r="C68" s="42"/>
      <c r="D68" s="42"/>
      <c r="E68" s="4"/>
      <c r="F68" s="4"/>
      <c r="G68" s="4"/>
    </row>
    <row r="69" spans="1:7" ht="1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.7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.75">
      <c r="A71" s="21"/>
      <c r="B71" s="8"/>
      <c r="C71" s="42"/>
      <c r="D71" s="42"/>
      <c r="E71" s="4"/>
      <c r="F71" s="4"/>
      <c r="G71" s="4"/>
    </row>
    <row r="72" spans="1:7" ht="15.75">
      <c r="A72" s="21"/>
      <c r="B72" s="8"/>
      <c r="C72" s="42"/>
      <c r="D72" s="42"/>
      <c r="E72" s="4"/>
      <c r="F72" s="4"/>
      <c r="G72" s="4"/>
    </row>
    <row r="73" spans="1:7" ht="15.75">
      <c r="A73" s="21"/>
      <c r="B73" s="8"/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/>
      <c r="B83" s="6"/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.7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&amp;C/2016. (    ) önkormányzati rendelet 3.4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07" t="s">
        <v>576</v>
      </c>
      <c r="B1" s="111"/>
      <c r="C1" s="111"/>
      <c r="D1" s="111"/>
      <c r="E1" s="111"/>
      <c r="F1" s="111"/>
      <c r="G1" s="111"/>
      <c r="H1" s="111"/>
    </row>
    <row r="2" spans="1:8" ht="23.25" customHeight="1">
      <c r="A2" s="110" t="s">
        <v>0</v>
      </c>
      <c r="B2" s="108"/>
      <c r="C2" s="108"/>
      <c r="D2" s="108"/>
      <c r="E2" s="108"/>
      <c r="F2" s="108"/>
      <c r="G2" s="108"/>
      <c r="H2" s="108"/>
    </row>
    <row r="3" ht="18">
      <c r="A3" s="47"/>
    </row>
    <row r="5" spans="1:8" ht="30">
      <c r="A5" s="2" t="s">
        <v>17</v>
      </c>
      <c r="B5" s="3" t="s">
        <v>18</v>
      </c>
      <c r="C5" s="69"/>
      <c r="D5" s="69"/>
      <c r="E5" s="57" t="s">
        <v>569</v>
      </c>
      <c r="F5" s="57" t="s">
        <v>569</v>
      </c>
      <c r="G5" s="57" t="s">
        <v>569</v>
      </c>
      <c r="H5" s="63" t="s">
        <v>570</v>
      </c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5" t="s">
        <v>563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5">
      <c r="A11" s="15"/>
      <c r="B11" s="8"/>
      <c r="C11" s="27"/>
      <c r="D11" s="27"/>
      <c r="E11" s="27"/>
      <c r="F11" s="27"/>
      <c r="G11" s="27"/>
      <c r="H11" s="27"/>
    </row>
    <row r="12" spans="1:8" ht="15">
      <c r="A12" s="15"/>
      <c r="B12" s="8"/>
      <c r="C12" s="27"/>
      <c r="D12" s="27"/>
      <c r="E12" s="27"/>
      <c r="F12" s="27"/>
      <c r="G12" s="27"/>
      <c r="H12" s="27"/>
    </row>
    <row r="13" spans="1:8" ht="15">
      <c r="A13" s="15"/>
      <c r="B13" s="8"/>
      <c r="C13" s="27"/>
      <c r="D13" s="27"/>
      <c r="E13" s="27"/>
      <c r="F13" s="27"/>
      <c r="G13" s="27"/>
      <c r="H13" s="27"/>
    </row>
    <row r="14" spans="1:8" ht="15">
      <c r="A14" s="15"/>
      <c r="B14" s="8"/>
      <c r="C14" s="27"/>
      <c r="D14" s="27"/>
      <c r="E14" s="27"/>
      <c r="F14" s="27"/>
      <c r="G14" s="27"/>
      <c r="H14" s="27"/>
    </row>
    <row r="15" spans="1:8" ht="15">
      <c r="A15" s="15" t="s">
        <v>562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&amp;R3/2015. (II.26.) önkormányzati redelet 4.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A2" sqref="A2:G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07" t="s">
        <v>577</v>
      </c>
      <c r="B1" s="108"/>
      <c r="C1" s="108"/>
      <c r="D1" s="108"/>
      <c r="E1" s="108"/>
      <c r="F1" s="108"/>
      <c r="G1" s="108"/>
    </row>
    <row r="2" spans="1:7" ht="25.5" customHeight="1">
      <c r="A2" s="112" t="s">
        <v>5</v>
      </c>
      <c r="B2" s="108"/>
      <c r="C2" s="108"/>
      <c r="D2" s="108"/>
      <c r="E2" s="108"/>
      <c r="F2" s="108"/>
      <c r="G2" s="108"/>
    </row>
    <row r="3" spans="1:7" ht="21.75" customHeight="1">
      <c r="A3" s="66"/>
      <c r="B3" s="62"/>
      <c r="C3" s="62"/>
      <c r="D3" s="62"/>
      <c r="E3" s="62"/>
      <c r="F3" s="62"/>
      <c r="G3" s="62"/>
    </row>
    <row r="4" ht="20.25" customHeight="1">
      <c r="A4" s="4" t="s">
        <v>568</v>
      </c>
    </row>
    <row r="5" spans="1:7" ht="34.5" customHeight="1">
      <c r="A5" s="43" t="s">
        <v>564</v>
      </c>
      <c r="B5" s="3" t="s">
        <v>18</v>
      </c>
      <c r="C5" s="70"/>
      <c r="D5" s="70"/>
      <c r="E5" s="64" t="s">
        <v>3</v>
      </c>
      <c r="F5" s="64" t="s">
        <v>3</v>
      </c>
      <c r="G5" s="43" t="s">
        <v>4</v>
      </c>
    </row>
    <row r="6" spans="1:7" ht="26.25" customHeight="1">
      <c r="A6" s="65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5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&amp;R3/2015. (II.26.) önkormányzati redelet 5. 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0">
      <selection activeCell="G15" sqref="G15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07" t="s">
        <v>576</v>
      </c>
      <c r="B1" s="111"/>
      <c r="C1" s="111"/>
      <c r="D1" s="111"/>
    </row>
    <row r="2" spans="1:4" ht="42.75" customHeight="1">
      <c r="A2" s="110" t="s">
        <v>16</v>
      </c>
      <c r="B2" s="110"/>
      <c r="C2" s="110"/>
      <c r="D2" s="110"/>
    </row>
    <row r="3" spans="1:4" ht="18.75" customHeight="1">
      <c r="A3" s="66"/>
      <c r="B3" s="68"/>
      <c r="C3" s="68"/>
      <c r="D3" s="68"/>
    </row>
    <row r="4" ht="23.25" customHeight="1">
      <c r="A4" s="4" t="s">
        <v>568</v>
      </c>
    </row>
    <row r="5" spans="1:4" ht="25.5">
      <c r="A5" s="43" t="s">
        <v>564</v>
      </c>
      <c r="B5" s="3" t="s">
        <v>18</v>
      </c>
      <c r="C5" s="3" t="s">
        <v>7</v>
      </c>
      <c r="D5" s="89" t="s">
        <v>572</v>
      </c>
    </row>
    <row r="6" spans="1:4" ht="15">
      <c r="A6" s="12" t="s">
        <v>319</v>
      </c>
      <c r="B6" s="6" t="s">
        <v>97</v>
      </c>
      <c r="C6" s="6"/>
      <c r="D6" s="27"/>
    </row>
    <row r="7" spans="1:4" ht="15">
      <c r="A7" s="12" t="s">
        <v>320</v>
      </c>
      <c r="B7" s="6" t="s">
        <v>97</v>
      </c>
      <c r="C7" s="6"/>
      <c r="D7" s="27"/>
    </row>
    <row r="8" spans="1:4" ht="15">
      <c r="A8" s="12" t="s">
        <v>321</v>
      </c>
      <c r="B8" s="6" t="s">
        <v>97</v>
      </c>
      <c r="C8" s="6"/>
      <c r="D8" s="27"/>
    </row>
    <row r="9" spans="1:4" ht="15">
      <c r="A9" s="12" t="s">
        <v>322</v>
      </c>
      <c r="B9" s="6" t="s">
        <v>97</v>
      </c>
      <c r="C9" s="6"/>
      <c r="D9" s="27"/>
    </row>
    <row r="10" spans="1:4" ht="15">
      <c r="A10" s="13" t="s">
        <v>323</v>
      </c>
      <c r="B10" s="6" t="s">
        <v>97</v>
      </c>
      <c r="C10" s="6"/>
      <c r="D10" s="27"/>
    </row>
    <row r="11" spans="1:4" ht="15">
      <c r="A11" s="13" t="s">
        <v>324</v>
      </c>
      <c r="B11" s="6" t="s">
        <v>97</v>
      </c>
      <c r="C11" s="6"/>
      <c r="D11" s="27"/>
    </row>
    <row r="12" spans="1:4" ht="15">
      <c r="A12" s="15" t="s">
        <v>11</v>
      </c>
      <c r="B12" s="14" t="s">
        <v>97</v>
      </c>
      <c r="C12" s="14"/>
      <c r="D12" s="27"/>
    </row>
    <row r="13" spans="1:4" ht="15">
      <c r="A13" s="12" t="s">
        <v>325</v>
      </c>
      <c r="B13" s="6" t="s">
        <v>98</v>
      </c>
      <c r="C13" s="6"/>
      <c r="D13" s="27"/>
    </row>
    <row r="14" spans="1:4" ht="15">
      <c r="A14" s="16" t="s">
        <v>10</v>
      </c>
      <c r="B14" s="14" t="s">
        <v>98</v>
      </c>
      <c r="C14" s="14"/>
      <c r="D14" s="27"/>
    </row>
    <row r="15" spans="1:4" ht="15">
      <c r="A15" s="12" t="s">
        <v>326</v>
      </c>
      <c r="B15" s="6" t="s">
        <v>99</v>
      </c>
      <c r="C15" s="6"/>
      <c r="D15" s="27"/>
    </row>
    <row r="16" spans="1:4" ht="15">
      <c r="A16" s="12" t="s">
        <v>327</v>
      </c>
      <c r="B16" s="6" t="s">
        <v>99</v>
      </c>
      <c r="C16" s="6"/>
      <c r="D16" s="27"/>
    </row>
    <row r="17" spans="1:4" ht="15">
      <c r="A17" s="13" t="s">
        <v>328</v>
      </c>
      <c r="B17" s="6" t="s">
        <v>99</v>
      </c>
      <c r="C17" s="6"/>
      <c r="D17" s="27"/>
    </row>
    <row r="18" spans="1:4" ht="15">
      <c r="A18" s="13" t="s">
        <v>329</v>
      </c>
      <c r="B18" s="6" t="s">
        <v>99</v>
      </c>
      <c r="C18" s="6"/>
      <c r="D18" s="27"/>
    </row>
    <row r="19" spans="1:4" ht="15">
      <c r="A19" s="13" t="s">
        <v>330</v>
      </c>
      <c r="B19" s="6" t="s">
        <v>99</v>
      </c>
      <c r="C19" s="6"/>
      <c r="D19" s="27"/>
    </row>
    <row r="20" spans="1:4" ht="30">
      <c r="A20" s="17" t="s">
        <v>331</v>
      </c>
      <c r="B20" s="6" t="s">
        <v>99</v>
      </c>
      <c r="C20" s="6"/>
      <c r="D20" s="27"/>
    </row>
    <row r="21" spans="1:4" ht="15">
      <c r="A21" s="11" t="s">
        <v>9</v>
      </c>
      <c r="B21" s="14" t="s">
        <v>99</v>
      </c>
      <c r="C21" s="14"/>
      <c r="D21" s="27"/>
    </row>
    <row r="22" spans="1:4" ht="15">
      <c r="A22" s="12" t="s">
        <v>332</v>
      </c>
      <c r="B22" s="6" t="s">
        <v>100</v>
      </c>
      <c r="C22" s="6"/>
      <c r="D22" s="27"/>
    </row>
    <row r="23" spans="1:4" ht="15">
      <c r="A23" s="12" t="s">
        <v>333</v>
      </c>
      <c r="B23" s="6" t="s">
        <v>100</v>
      </c>
      <c r="C23" s="6"/>
      <c r="D23" s="27"/>
    </row>
    <row r="24" spans="1:4" ht="15">
      <c r="A24" s="11" t="s">
        <v>8</v>
      </c>
      <c r="B24" s="8" t="s">
        <v>100</v>
      </c>
      <c r="C24" s="8"/>
      <c r="D24" s="27"/>
    </row>
    <row r="25" spans="1:4" ht="15">
      <c r="A25" s="12" t="s">
        <v>334</v>
      </c>
      <c r="B25" s="6" t="s">
        <v>101</v>
      </c>
      <c r="C25" s="6"/>
      <c r="D25" s="27"/>
    </row>
    <row r="26" spans="1:4" ht="15">
      <c r="A26" s="12" t="s">
        <v>335</v>
      </c>
      <c r="B26" s="6" t="s">
        <v>101</v>
      </c>
      <c r="C26" s="6"/>
      <c r="D26" s="27"/>
    </row>
    <row r="27" spans="1:4" ht="15">
      <c r="A27" s="13" t="s">
        <v>336</v>
      </c>
      <c r="B27" s="6" t="s">
        <v>101</v>
      </c>
      <c r="C27" s="6"/>
      <c r="D27" s="27"/>
    </row>
    <row r="28" spans="1:4" ht="15">
      <c r="A28" s="13" t="s">
        <v>337</v>
      </c>
      <c r="B28" s="6" t="s">
        <v>101</v>
      </c>
      <c r="C28" s="6"/>
      <c r="D28" s="27"/>
    </row>
    <row r="29" spans="1:4" ht="15">
      <c r="A29" s="13" t="s">
        <v>338</v>
      </c>
      <c r="B29" s="6" t="s">
        <v>101</v>
      </c>
      <c r="C29" s="6"/>
      <c r="D29" s="27"/>
    </row>
    <row r="30" spans="1:4" ht="15">
      <c r="A30" s="13" t="s">
        <v>339</v>
      </c>
      <c r="B30" s="6" t="s">
        <v>101</v>
      </c>
      <c r="C30" s="6"/>
      <c r="D30" s="27"/>
    </row>
    <row r="31" spans="1:4" ht="15">
      <c r="A31" s="13" t="s">
        <v>340</v>
      </c>
      <c r="B31" s="6" t="s">
        <v>101</v>
      </c>
      <c r="C31" s="6"/>
      <c r="D31" s="27"/>
    </row>
    <row r="32" spans="1:4" ht="15">
      <c r="A32" s="13" t="s">
        <v>341</v>
      </c>
      <c r="B32" s="6" t="s">
        <v>101</v>
      </c>
      <c r="C32" s="6"/>
      <c r="D32" s="27"/>
    </row>
    <row r="33" spans="1:4" ht="15">
      <c r="A33" s="13" t="s">
        <v>342</v>
      </c>
      <c r="B33" s="6" t="s">
        <v>101</v>
      </c>
      <c r="C33" s="6"/>
      <c r="D33" s="27"/>
    </row>
    <row r="34" spans="1:4" ht="15">
      <c r="A34" s="13" t="s">
        <v>343</v>
      </c>
      <c r="B34" s="6" t="s">
        <v>101</v>
      </c>
      <c r="C34" s="6"/>
      <c r="D34" s="27"/>
    </row>
    <row r="35" spans="1:4" ht="30">
      <c r="A35" s="13" t="s">
        <v>344</v>
      </c>
      <c r="B35" s="6" t="s">
        <v>101</v>
      </c>
      <c r="C35" s="6"/>
      <c r="D35" s="27"/>
    </row>
    <row r="36" spans="1:4" ht="30">
      <c r="A36" s="13" t="s">
        <v>345</v>
      </c>
      <c r="B36" s="6" t="s">
        <v>101</v>
      </c>
      <c r="C36" s="6"/>
      <c r="D36" s="27"/>
    </row>
    <row r="37" spans="1:4" ht="15">
      <c r="A37" s="11" t="s">
        <v>346</v>
      </c>
      <c r="B37" s="14" t="s">
        <v>101</v>
      </c>
      <c r="C37" s="14"/>
      <c r="D37" s="27"/>
    </row>
    <row r="38" spans="1:4" ht="15.7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&amp;R3/2015. (II.26) önkormányzati redelet 6.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97">
      <selection activeCell="A2" sqref="A2:D2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13" t="s">
        <v>578</v>
      </c>
      <c r="B1" s="114"/>
      <c r="C1" s="114"/>
      <c r="D1" s="114"/>
      <c r="E1" s="72"/>
    </row>
    <row r="2" spans="1:5" ht="27" customHeight="1">
      <c r="A2" s="115" t="s">
        <v>13</v>
      </c>
      <c r="B2" s="114"/>
      <c r="C2" s="114"/>
      <c r="D2" s="114"/>
      <c r="E2" s="72"/>
    </row>
    <row r="3" spans="1:5" ht="19.5" customHeight="1">
      <c r="A3" s="73"/>
      <c r="B3" s="74"/>
      <c r="C3" s="91"/>
      <c r="D3" s="74"/>
      <c r="E3" s="72"/>
    </row>
    <row r="4" spans="1:5" ht="18.75">
      <c r="A4" s="75" t="s">
        <v>568</v>
      </c>
      <c r="B4" s="76"/>
      <c r="C4" s="76"/>
      <c r="D4" s="76"/>
      <c r="E4" s="72"/>
    </row>
    <row r="5" spans="1:5" ht="37.5">
      <c r="A5" s="77" t="s">
        <v>564</v>
      </c>
      <c r="B5" s="78" t="s">
        <v>18</v>
      </c>
      <c r="C5" s="78" t="s">
        <v>7</v>
      </c>
      <c r="D5" s="79"/>
      <c r="E5" s="72"/>
    </row>
    <row r="6" spans="1:5" ht="18.75">
      <c r="A6" s="80" t="s">
        <v>510</v>
      </c>
      <c r="B6" s="81" t="s">
        <v>108</v>
      </c>
      <c r="C6" s="81"/>
      <c r="D6" s="82"/>
      <c r="E6" s="72"/>
    </row>
    <row r="7" spans="1:5" ht="18.75">
      <c r="A7" s="80" t="s">
        <v>511</v>
      </c>
      <c r="B7" s="81" t="s">
        <v>108</v>
      </c>
      <c r="C7" s="81"/>
      <c r="D7" s="82"/>
      <c r="E7" s="72"/>
    </row>
    <row r="8" spans="1:5" ht="37.5">
      <c r="A8" s="80" t="s">
        <v>512</v>
      </c>
      <c r="B8" s="81" t="s">
        <v>108</v>
      </c>
      <c r="C8" s="81"/>
      <c r="D8" s="82"/>
      <c r="E8" s="72"/>
    </row>
    <row r="9" spans="1:5" ht="18.75">
      <c r="A9" s="80" t="s">
        <v>513</v>
      </c>
      <c r="B9" s="81" t="s">
        <v>108</v>
      </c>
      <c r="C9" s="81"/>
      <c r="D9" s="82"/>
      <c r="E9" s="72"/>
    </row>
    <row r="10" spans="1:5" ht="18.75">
      <c r="A10" s="80" t="s">
        <v>514</v>
      </c>
      <c r="B10" s="81" t="s">
        <v>108</v>
      </c>
      <c r="C10" s="81"/>
      <c r="D10" s="82"/>
      <c r="E10" s="72"/>
    </row>
    <row r="11" spans="1:5" ht="18.75">
      <c r="A11" s="80" t="s">
        <v>515</v>
      </c>
      <c r="B11" s="81" t="s">
        <v>108</v>
      </c>
      <c r="C11" s="81"/>
      <c r="D11" s="82"/>
      <c r="E11" s="72"/>
    </row>
    <row r="12" spans="1:5" ht="18.75">
      <c r="A12" s="80" t="s">
        <v>516</v>
      </c>
      <c r="B12" s="81" t="s">
        <v>108</v>
      </c>
      <c r="C12" s="81"/>
      <c r="D12" s="82"/>
      <c r="E12" s="72"/>
    </row>
    <row r="13" spans="1:5" ht="18.75">
      <c r="A13" s="80" t="s">
        <v>517</v>
      </c>
      <c r="B13" s="81" t="s">
        <v>108</v>
      </c>
      <c r="C13" s="81"/>
      <c r="D13" s="82"/>
      <c r="E13" s="72"/>
    </row>
    <row r="14" spans="1:5" ht="18.75">
      <c r="A14" s="80" t="s">
        <v>518</v>
      </c>
      <c r="B14" s="81" t="s">
        <v>108</v>
      </c>
      <c r="C14" s="81"/>
      <c r="D14" s="82"/>
      <c r="E14" s="72"/>
    </row>
    <row r="15" spans="1:5" ht="18.75">
      <c r="A15" s="80" t="s">
        <v>519</v>
      </c>
      <c r="B15" s="81" t="s">
        <v>108</v>
      </c>
      <c r="C15" s="81"/>
      <c r="D15" s="82"/>
      <c r="E15" s="72"/>
    </row>
    <row r="16" spans="1:5" ht="37.5">
      <c r="A16" s="83" t="s">
        <v>348</v>
      </c>
      <c r="B16" s="84" t="s">
        <v>108</v>
      </c>
      <c r="C16" s="84"/>
      <c r="D16" s="82"/>
      <c r="E16" s="72"/>
    </row>
    <row r="17" spans="1:5" ht="18.75">
      <c r="A17" s="80" t="s">
        <v>510</v>
      </c>
      <c r="B17" s="81" t="s">
        <v>109</v>
      </c>
      <c r="C17" s="81"/>
      <c r="D17" s="82"/>
      <c r="E17" s="72"/>
    </row>
    <row r="18" spans="1:5" ht="18.75">
      <c r="A18" s="80" t="s">
        <v>511</v>
      </c>
      <c r="B18" s="81" t="s">
        <v>109</v>
      </c>
      <c r="C18" s="81"/>
      <c r="D18" s="82"/>
      <c r="E18" s="72"/>
    </row>
    <row r="19" spans="1:5" ht="37.5">
      <c r="A19" s="80" t="s">
        <v>512</v>
      </c>
      <c r="B19" s="81" t="s">
        <v>109</v>
      </c>
      <c r="C19" s="81"/>
      <c r="D19" s="82"/>
      <c r="E19" s="72"/>
    </row>
    <row r="20" spans="1:5" ht="18.75">
      <c r="A20" s="80" t="s">
        <v>513</v>
      </c>
      <c r="B20" s="81" t="s">
        <v>109</v>
      </c>
      <c r="C20" s="81"/>
      <c r="D20" s="82"/>
      <c r="E20" s="72"/>
    </row>
    <row r="21" spans="1:5" ht="18.75">
      <c r="A21" s="80" t="s">
        <v>514</v>
      </c>
      <c r="B21" s="81" t="s">
        <v>109</v>
      </c>
      <c r="C21" s="81"/>
      <c r="D21" s="82"/>
      <c r="E21" s="72"/>
    </row>
    <row r="22" spans="1:5" ht="18.75">
      <c r="A22" s="80" t="s">
        <v>515</v>
      </c>
      <c r="B22" s="81" t="s">
        <v>109</v>
      </c>
      <c r="C22" s="81"/>
      <c r="D22" s="82"/>
      <c r="E22" s="72"/>
    </row>
    <row r="23" spans="1:5" ht="18.75">
      <c r="A23" s="80" t="s">
        <v>516</v>
      </c>
      <c r="B23" s="81" t="s">
        <v>109</v>
      </c>
      <c r="C23" s="81"/>
      <c r="D23" s="82"/>
      <c r="E23" s="72"/>
    </row>
    <row r="24" spans="1:5" ht="18.75">
      <c r="A24" s="80" t="s">
        <v>517</v>
      </c>
      <c r="B24" s="81" t="s">
        <v>109</v>
      </c>
      <c r="C24" s="81"/>
      <c r="D24" s="82"/>
      <c r="E24" s="72"/>
    </row>
    <row r="25" spans="1:5" ht="18.75">
      <c r="A25" s="80" t="s">
        <v>518</v>
      </c>
      <c r="B25" s="81" t="s">
        <v>109</v>
      </c>
      <c r="C25" s="81"/>
      <c r="D25" s="82"/>
      <c r="E25" s="72"/>
    </row>
    <row r="26" spans="1:5" ht="18.75">
      <c r="A26" s="80" t="s">
        <v>519</v>
      </c>
      <c r="B26" s="81" t="s">
        <v>109</v>
      </c>
      <c r="C26" s="81"/>
      <c r="D26" s="82"/>
      <c r="E26" s="72"/>
    </row>
    <row r="27" spans="1:5" ht="37.5">
      <c r="A27" s="83" t="s">
        <v>349</v>
      </c>
      <c r="B27" s="84" t="s">
        <v>109</v>
      </c>
      <c r="C27" s="84"/>
      <c r="D27" s="82"/>
      <c r="E27" s="72"/>
    </row>
    <row r="28" spans="1:5" ht="18.75">
      <c r="A28" s="80" t="s">
        <v>510</v>
      </c>
      <c r="B28" s="81" t="s">
        <v>110</v>
      </c>
      <c r="C28" s="81"/>
      <c r="D28" s="82"/>
      <c r="E28" s="72"/>
    </row>
    <row r="29" spans="1:5" ht="18.75">
      <c r="A29" s="80" t="s">
        <v>511</v>
      </c>
      <c r="B29" s="81" t="s">
        <v>110</v>
      </c>
      <c r="C29" s="81"/>
      <c r="D29" s="82"/>
      <c r="E29" s="72"/>
    </row>
    <row r="30" spans="1:5" ht="37.5">
      <c r="A30" s="80" t="s">
        <v>512</v>
      </c>
      <c r="B30" s="81" t="s">
        <v>110</v>
      </c>
      <c r="C30" s="81"/>
      <c r="D30" s="82"/>
      <c r="E30" s="72"/>
    </row>
    <row r="31" spans="1:5" ht="18.75">
      <c r="A31" s="80" t="s">
        <v>513</v>
      </c>
      <c r="B31" s="81" t="s">
        <v>110</v>
      </c>
      <c r="C31" s="81"/>
      <c r="D31" s="82"/>
      <c r="E31" s="72"/>
    </row>
    <row r="32" spans="1:5" ht="18.75">
      <c r="A32" s="80" t="s">
        <v>514</v>
      </c>
      <c r="B32" s="81" t="s">
        <v>110</v>
      </c>
      <c r="C32" s="81"/>
      <c r="D32" s="82"/>
      <c r="E32" s="72"/>
    </row>
    <row r="33" spans="1:5" ht="18.75">
      <c r="A33" s="80" t="s">
        <v>515</v>
      </c>
      <c r="B33" s="81" t="s">
        <v>110</v>
      </c>
      <c r="C33" s="81"/>
      <c r="D33" s="82"/>
      <c r="E33" s="72"/>
    </row>
    <row r="34" spans="1:5" ht="18.75">
      <c r="A34" s="80" t="s">
        <v>516</v>
      </c>
      <c r="B34" s="81" t="s">
        <v>110</v>
      </c>
      <c r="C34" s="81"/>
      <c r="D34" s="82"/>
      <c r="E34" s="72"/>
    </row>
    <row r="35" spans="1:5" ht="18.75">
      <c r="A35" s="80" t="s">
        <v>517</v>
      </c>
      <c r="B35" s="81" t="s">
        <v>110</v>
      </c>
      <c r="C35" s="81"/>
      <c r="D35" s="82"/>
      <c r="E35" s="72"/>
    </row>
    <row r="36" spans="1:5" ht="18.75">
      <c r="A36" s="80" t="s">
        <v>518</v>
      </c>
      <c r="B36" s="81" t="s">
        <v>110</v>
      </c>
      <c r="C36" s="81"/>
      <c r="D36" s="82"/>
      <c r="E36" s="72"/>
    </row>
    <row r="37" spans="1:5" ht="18.75">
      <c r="A37" s="80" t="s">
        <v>519</v>
      </c>
      <c r="B37" s="81" t="s">
        <v>110</v>
      </c>
      <c r="C37" s="81"/>
      <c r="D37" s="82"/>
      <c r="E37" s="72"/>
    </row>
    <row r="38" spans="1:5" ht="18.75">
      <c r="A38" s="83" t="s">
        <v>350</v>
      </c>
      <c r="B38" s="84" t="s">
        <v>110</v>
      </c>
      <c r="C38" s="84"/>
      <c r="D38" s="82"/>
      <c r="E38" s="72"/>
    </row>
    <row r="39" spans="1:5" ht="18.75">
      <c r="A39" s="80" t="s">
        <v>520</v>
      </c>
      <c r="B39" s="85" t="s">
        <v>112</v>
      </c>
      <c r="C39" s="85"/>
      <c r="D39" s="82"/>
      <c r="E39" s="72"/>
    </row>
    <row r="40" spans="1:5" ht="18.75">
      <c r="A40" s="80" t="s">
        <v>521</v>
      </c>
      <c r="B40" s="85" t="s">
        <v>112</v>
      </c>
      <c r="C40" s="85"/>
      <c r="D40" s="82"/>
      <c r="E40" s="72"/>
    </row>
    <row r="41" spans="1:5" ht="18.75">
      <c r="A41" s="80" t="s">
        <v>522</v>
      </c>
      <c r="B41" s="85" t="s">
        <v>112</v>
      </c>
      <c r="C41" s="85"/>
      <c r="D41" s="82"/>
      <c r="E41" s="72"/>
    </row>
    <row r="42" spans="1:5" ht="18.75">
      <c r="A42" s="85" t="s">
        <v>523</v>
      </c>
      <c r="B42" s="85" t="s">
        <v>112</v>
      </c>
      <c r="C42" s="85"/>
      <c r="D42" s="82"/>
      <c r="E42" s="72"/>
    </row>
    <row r="43" spans="1:5" ht="18.75">
      <c r="A43" s="85" t="s">
        <v>524</v>
      </c>
      <c r="B43" s="85" t="s">
        <v>112</v>
      </c>
      <c r="C43" s="85"/>
      <c r="D43" s="82"/>
      <c r="E43" s="72"/>
    </row>
    <row r="44" spans="1:5" ht="18.75">
      <c r="A44" s="85" t="s">
        <v>525</v>
      </c>
      <c r="B44" s="85" t="s">
        <v>112</v>
      </c>
      <c r="C44" s="85"/>
      <c r="D44" s="82"/>
      <c r="E44" s="72"/>
    </row>
    <row r="45" spans="1:5" ht="18.75">
      <c r="A45" s="80" t="s">
        <v>526</v>
      </c>
      <c r="B45" s="85" t="s">
        <v>112</v>
      </c>
      <c r="C45" s="85"/>
      <c r="D45" s="82"/>
      <c r="E45" s="72"/>
    </row>
    <row r="46" spans="1:5" ht="18.75">
      <c r="A46" s="80" t="s">
        <v>527</v>
      </c>
      <c r="B46" s="85" t="s">
        <v>112</v>
      </c>
      <c r="C46" s="85"/>
      <c r="D46" s="82"/>
      <c r="E46" s="72"/>
    </row>
    <row r="47" spans="1:5" ht="18.75">
      <c r="A47" s="80" t="s">
        <v>528</v>
      </c>
      <c r="B47" s="85" t="s">
        <v>112</v>
      </c>
      <c r="C47" s="85"/>
      <c r="D47" s="82"/>
      <c r="E47" s="72"/>
    </row>
    <row r="48" spans="1:5" ht="18.75">
      <c r="A48" s="80" t="s">
        <v>529</v>
      </c>
      <c r="B48" s="85" t="s">
        <v>112</v>
      </c>
      <c r="C48" s="85"/>
      <c r="D48" s="82"/>
      <c r="E48" s="72"/>
    </row>
    <row r="49" spans="1:5" ht="37.5">
      <c r="A49" s="83" t="s">
        <v>351</v>
      </c>
      <c r="B49" s="84" t="s">
        <v>112</v>
      </c>
      <c r="C49" s="84"/>
      <c r="D49" s="82"/>
      <c r="E49" s="72"/>
    </row>
    <row r="50" spans="1:5" ht="18.75">
      <c r="A50" s="80" t="s">
        <v>520</v>
      </c>
      <c r="B50" s="85" t="s">
        <v>117</v>
      </c>
      <c r="C50" s="85"/>
      <c r="D50" s="82"/>
      <c r="E50" s="72"/>
    </row>
    <row r="51" spans="1:5" ht="18.75">
      <c r="A51" s="80" t="s">
        <v>521</v>
      </c>
      <c r="B51" s="85" t="s">
        <v>117</v>
      </c>
      <c r="C51" s="85"/>
      <c r="D51" s="82"/>
      <c r="E51" s="72"/>
    </row>
    <row r="52" spans="1:5" ht="18.75">
      <c r="A52" s="80" t="s">
        <v>522</v>
      </c>
      <c r="B52" s="85" t="s">
        <v>117</v>
      </c>
      <c r="C52" s="85"/>
      <c r="D52" s="82"/>
      <c r="E52" s="72"/>
    </row>
    <row r="53" spans="1:5" ht="18.75">
      <c r="A53" s="85" t="s">
        <v>523</v>
      </c>
      <c r="B53" s="85" t="s">
        <v>117</v>
      </c>
      <c r="C53" s="85"/>
      <c r="D53" s="82"/>
      <c r="E53" s="72"/>
    </row>
    <row r="54" spans="1:5" ht="18.75">
      <c r="A54" s="85" t="s">
        <v>524</v>
      </c>
      <c r="B54" s="85" t="s">
        <v>117</v>
      </c>
      <c r="C54" s="85"/>
      <c r="D54" s="82"/>
      <c r="E54" s="72"/>
    </row>
    <row r="55" spans="1:5" ht="18.75">
      <c r="A55" s="85" t="s">
        <v>525</v>
      </c>
      <c r="B55" s="85" t="s">
        <v>117</v>
      </c>
      <c r="C55" s="85"/>
      <c r="D55" s="82"/>
      <c r="E55" s="72"/>
    </row>
    <row r="56" spans="1:5" ht="18.75">
      <c r="A56" s="80" t="s">
        <v>526</v>
      </c>
      <c r="B56" s="85" t="s">
        <v>117</v>
      </c>
      <c r="C56" s="85"/>
      <c r="D56" s="82"/>
      <c r="E56" s="72"/>
    </row>
    <row r="57" spans="1:5" ht="18.75">
      <c r="A57" s="80" t="s">
        <v>530</v>
      </c>
      <c r="B57" s="85" t="s">
        <v>117</v>
      </c>
      <c r="C57" s="85"/>
      <c r="D57" s="82"/>
      <c r="E57" s="72"/>
    </row>
    <row r="58" spans="1:5" ht="18.75">
      <c r="A58" s="80" t="s">
        <v>528</v>
      </c>
      <c r="B58" s="85" t="s">
        <v>117</v>
      </c>
      <c r="C58" s="85"/>
      <c r="D58" s="82"/>
      <c r="E58" s="72"/>
    </row>
    <row r="59" spans="1:5" ht="18.75">
      <c r="A59" s="80" t="s">
        <v>529</v>
      </c>
      <c r="B59" s="85" t="s">
        <v>117</v>
      </c>
      <c r="C59" s="85"/>
      <c r="D59" s="82"/>
      <c r="E59" s="72"/>
    </row>
    <row r="60" spans="1:5" ht="18.75">
      <c r="A60" s="86" t="s">
        <v>352</v>
      </c>
      <c r="B60" s="84" t="s">
        <v>117</v>
      </c>
      <c r="C60" s="84"/>
      <c r="D60" s="82"/>
      <c r="E60" s="72"/>
    </row>
    <row r="61" spans="1:5" ht="18.75">
      <c r="A61" s="80" t="s">
        <v>510</v>
      </c>
      <c r="B61" s="81" t="s">
        <v>145</v>
      </c>
      <c r="C61" s="81"/>
      <c r="D61" s="82"/>
      <c r="E61" s="72"/>
    </row>
    <row r="62" spans="1:5" ht="18.75">
      <c r="A62" s="80" t="s">
        <v>511</v>
      </c>
      <c r="B62" s="81" t="s">
        <v>145</v>
      </c>
      <c r="C62" s="81"/>
      <c r="D62" s="82"/>
      <c r="E62" s="72"/>
    </row>
    <row r="63" spans="1:5" ht="37.5">
      <c r="A63" s="80" t="s">
        <v>512</v>
      </c>
      <c r="B63" s="81" t="s">
        <v>145</v>
      </c>
      <c r="C63" s="81"/>
      <c r="D63" s="82"/>
      <c r="E63" s="72"/>
    </row>
    <row r="64" spans="1:5" ht="18.75">
      <c r="A64" s="80" t="s">
        <v>513</v>
      </c>
      <c r="B64" s="81" t="s">
        <v>145</v>
      </c>
      <c r="C64" s="81"/>
      <c r="D64" s="82"/>
      <c r="E64" s="72"/>
    </row>
    <row r="65" spans="1:5" ht="18.75">
      <c r="A65" s="80" t="s">
        <v>514</v>
      </c>
      <c r="B65" s="81" t="s">
        <v>145</v>
      </c>
      <c r="C65" s="81"/>
      <c r="D65" s="82"/>
      <c r="E65" s="72"/>
    </row>
    <row r="66" spans="1:5" ht="18.75">
      <c r="A66" s="80" t="s">
        <v>515</v>
      </c>
      <c r="B66" s="81" t="s">
        <v>145</v>
      </c>
      <c r="C66" s="81"/>
      <c r="D66" s="82"/>
      <c r="E66" s="72"/>
    </row>
    <row r="67" spans="1:5" ht="18.75">
      <c r="A67" s="80" t="s">
        <v>516</v>
      </c>
      <c r="B67" s="81" t="s">
        <v>145</v>
      </c>
      <c r="C67" s="81"/>
      <c r="D67" s="82"/>
      <c r="E67" s="72"/>
    </row>
    <row r="68" spans="1:5" ht="18.75">
      <c r="A68" s="80" t="s">
        <v>517</v>
      </c>
      <c r="B68" s="81" t="s">
        <v>145</v>
      </c>
      <c r="C68" s="81"/>
      <c r="D68" s="82"/>
      <c r="E68" s="72"/>
    </row>
    <row r="69" spans="1:5" ht="18.75">
      <c r="A69" s="80" t="s">
        <v>518</v>
      </c>
      <c r="B69" s="81" t="s">
        <v>145</v>
      </c>
      <c r="C69" s="81"/>
      <c r="D69" s="82"/>
      <c r="E69" s="72"/>
    </row>
    <row r="70" spans="1:5" ht="18.75">
      <c r="A70" s="80" t="s">
        <v>519</v>
      </c>
      <c r="B70" s="81" t="s">
        <v>145</v>
      </c>
      <c r="C70" s="81"/>
      <c r="D70" s="82"/>
      <c r="E70" s="72"/>
    </row>
    <row r="71" spans="1:5" ht="37.5">
      <c r="A71" s="83" t="s">
        <v>361</v>
      </c>
      <c r="B71" s="84" t="s">
        <v>145</v>
      </c>
      <c r="C71" s="84"/>
      <c r="D71" s="82"/>
      <c r="E71" s="72"/>
    </row>
    <row r="72" spans="1:5" ht="18.75">
      <c r="A72" s="80" t="s">
        <v>510</v>
      </c>
      <c r="B72" s="81" t="s">
        <v>146</v>
      </c>
      <c r="C72" s="81"/>
      <c r="D72" s="82"/>
      <c r="E72" s="72"/>
    </row>
    <row r="73" spans="1:5" ht="18.75">
      <c r="A73" s="80" t="s">
        <v>511</v>
      </c>
      <c r="B73" s="81" t="s">
        <v>146</v>
      </c>
      <c r="C73" s="81"/>
      <c r="D73" s="82"/>
      <c r="E73" s="72"/>
    </row>
    <row r="74" spans="1:5" ht="37.5">
      <c r="A74" s="80" t="s">
        <v>512</v>
      </c>
      <c r="B74" s="81" t="s">
        <v>146</v>
      </c>
      <c r="C74" s="81"/>
      <c r="D74" s="82"/>
      <c r="E74" s="72"/>
    </row>
    <row r="75" spans="1:5" ht="18.75">
      <c r="A75" s="80" t="s">
        <v>513</v>
      </c>
      <c r="B75" s="81" t="s">
        <v>146</v>
      </c>
      <c r="C75" s="81"/>
      <c r="D75" s="82"/>
      <c r="E75" s="72"/>
    </row>
    <row r="76" spans="1:5" ht="18.75">
      <c r="A76" s="80" t="s">
        <v>514</v>
      </c>
      <c r="B76" s="81" t="s">
        <v>146</v>
      </c>
      <c r="C76" s="81"/>
      <c r="D76" s="82"/>
      <c r="E76" s="72"/>
    </row>
    <row r="77" spans="1:5" ht="18.75">
      <c r="A77" s="80" t="s">
        <v>515</v>
      </c>
      <c r="B77" s="81" t="s">
        <v>146</v>
      </c>
      <c r="C77" s="81"/>
      <c r="D77" s="82"/>
      <c r="E77" s="72"/>
    </row>
    <row r="78" spans="1:5" ht="18.75">
      <c r="A78" s="80" t="s">
        <v>516</v>
      </c>
      <c r="B78" s="81" t="s">
        <v>146</v>
      </c>
      <c r="C78" s="81"/>
      <c r="D78" s="82"/>
      <c r="E78" s="72"/>
    </row>
    <row r="79" spans="1:5" ht="18.75">
      <c r="A79" s="80" t="s">
        <v>517</v>
      </c>
      <c r="B79" s="81" t="s">
        <v>146</v>
      </c>
      <c r="C79" s="81"/>
      <c r="D79" s="82"/>
      <c r="E79" s="72"/>
    </row>
    <row r="80" spans="1:5" ht="18.75">
      <c r="A80" s="80" t="s">
        <v>518</v>
      </c>
      <c r="B80" s="81" t="s">
        <v>146</v>
      </c>
      <c r="C80" s="81"/>
      <c r="D80" s="82"/>
      <c r="E80" s="72"/>
    </row>
    <row r="81" spans="1:5" ht="18.75">
      <c r="A81" s="80" t="s">
        <v>519</v>
      </c>
      <c r="B81" s="81" t="s">
        <v>146</v>
      </c>
      <c r="C81" s="81"/>
      <c r="D81" s="82"/>
      <c r="E81" s="72"/>
    </row>
    <row r="82" spans="1:5" ht="37.5">
      <c r="A82" s="83" t="s">
        <v>360</v>
      </c>
      <c r="B82" s="84" t="s">
        <v>146</v>
      </c>
      <c r="C82" s="84"/>
      <c r="D82" s="82"/>
      <c r="E82" s="72"/>
    </row>
    <row r="83" spans="1:5" ht="18.75">
      <c r="A83" s="80" t="s">
        <v>510</v>
      </c>
      <c r="B83" s="81" t="s">
        <v>147</v>
      </c>
      <c r="C83" s="81"/>
      <c r="D83" s="82"/>
      <c r="E83" s="72"/>
    </row>
    <row r="84" spans="1:5" ht="18.75">
      <c r="A84" s="80" t="s">
        <v>511</v>
      </c>
      <c r="B84" s="81" t="s">
        <v>147</v>
      </c>
      <c r="C84" s="81"/>
      <c r="D84" s="82"/>
      <c r="E84" s="72"/>
    </row>
    <row r="85" spans="1:5" ht="37.5">
      <c r="A85" s="80" t="s">
        <v>512</v>
      </c>
      <c r="B85" s="81" t="s">
        <v>147</v>
      </c>
      <c r="C85" s="81"/>
      <c r="D85" s="82"/>
      <c r="E85" s="72"/>
    </row>
    <row r="86" spans="1:5" ht="18.75">
      <c r="A86" s="80" t="s">
        <v>513</v>
      </c>
      <c r="B86" s="81" t="s">
        <v>147</v>
      </c>
      <c r="C86" s="81"/>
      <c r="D86" s="82"/>
      <c r="E86" s="72"/>
    </row>
    <row r="87" spans="1:5" ht="18.75">
      <c r="A87" s="80" t="s">
        <v>514</v>
      </c>
      <c r="B87" s="81" t="s">
        <v>147</v>
      </c>
      <c r="C87" s="81"/>
      <c r="D87" s="82"/>
      <c r="E87" s="72"/>
    </row>
    <row r="88" spans="1:5" ht="18.75">
      <c r="A88" s="80" t="s">
        <v>515</v>
      </c>
      <c r="B88" s="81" t="s">
        <v>147</v>
      </c>
      <c r="C88" s="81"/>
      <c r="D88" s="82"/>
      <c r="E88" s="72"/>
    </row>
    <row r="89" spans="1:5" ht="18.75">
      <c r="A89" s="80" t="s">
        <v>516</v>
      </c>
      <c r="B89" s="81" t="s">
        <v>147</v>
      </c>
      <c r="C89" s="81"/>
      <c r="D89" s="82"/>
      <c r="E89" s="72"/>
    </row>
    <row r="90" spans="1:5" ht="18.75">
      <c r="A90" s="80" t="s">
        <v>517</v>
      </c>
      <c r="B90" s="81" t="s">
        <v>147</v>
      </c>
      <c r="C90" s="81"/>
      <c r="D90" s="82"/>
      <c r="E90" s="72"/>
    </row>
    <row r="91" spans="1:5" ht="18.75">
      <c r="A91" s="80" t="s">
        <v>518</v>
      </c>
      <c r="B91" s="81" t="s">
        <v>147</v>
      </c>
      <c r="C91" s="81"/>
      <c r="D91" s="82"/>
      <c r="E91" s="72"/>
    </row>
    <row r="92" spans="1:5" ht="18.75">
      <c r="A92" s="80" t="s">
        <v>519</v>
      </c>
      <c r="B92" s="81" t="s">
        <v>147</v>
      </c>
      <c r="C92" s="81"/>
      <c r="D92" s="82"/>
      <c r="E92" s="72"/>
    </row>
    <row r="93" spans="1:5" ht="18.75">
      <c r="A93" s="83" t="s">
        <v>359</v>
      </c>
      <c r="B93" s="84" t="s">
        <v>147</v>
      </c>
      <c r="C93" s="84"/>
      <c r="D93" s="82"/>
      <c r="E93" s="72"/>
    </row>
    <row r="94" spans="1:5" ht="18.75">
      <c r="A94" s="80" t="s">
        <v>520</v>
      </c>
      <c r="B94" s="85" t="s">
        <v>149</v>
      </c>
      <c r="C94" s="85"/>
      <c r="D94" s="82"/>
      <c r="E94" s="72"/>
    </row>
    <row r="95" spans="1:5" ht="18.75">
      <c r="A95" s="80" t="s">
        <v>521</v>
      </c>
      <c r="B95" s="81" t="s">
        <v>149</v>
      </c>
      <c r="C95" s="81"/>
      <c r="D95" s="82"/>
      <c r="E95" s="72"/>
    </row>
    <row r="96" spans="1:5" ht="18.75">
      <c r="A96" s="80" t="s">
        <v>522</v>
      </c>
      <c r="B96" s="85" t="s">
        <v>149</v>
      </c>
      <c r="C96" s="85"/>
      <c r="D96" s="82"/>
      <c r="E96" s="72"/>
    </row>
    <row r="97" spans="1:5" ht="18.75">
      <c r="A97" s="85" t="s">
        <v>523</v>
      </c>
      <c r="B97" s="81" t="s">
        <v>149</v>
      </c>
      <c r="C97" s="81"/>
      <c r="D97" s="82"/>
      <c r="E97" s="72"/>
    </row>
    <row r="98" spans="1:5" ht="18.75">
      <c r="A98" s="85" t="s">
        <v>524</v>
      </c>
      <c r="B98" s="85" t="s">
        <v>149</v>
      </c>
      <c r="C98" s="85"/>
      <c r="D98" s="82"/>
      <c r="E98" s="72"/>
    </row>
    <row r="99" spans="1:5" ht="18.75">
      <c r="A99" s="85" t="s">
        <v>525</v>
      </c>
      <c r="B99" s="81" t="s">
        <v>149</v>
      </c>
      <c r="C99" s="81"/>
      <c r="D99" s="82"/>
      <c r="E99" s="72"/>
    </row>
    <row r="100" spans="1:5" ht="18.75">
      <c r="A100" s="80" t="s">
        <v>526</v>
      </c>
      <c r="B100" s="85" t="s">
        <v>149</v>
      </c>
      <c r="C100" s="85"/>
      <c r="D100" s="82"/>
      <c r="E100" s="72"/>
    </row>
    <row r="101" spans="1:5" ht="18.75">
      <c r="A101" s="80" t="s">
        <v>530</v>
      </c>
      <c r="B101" s="81" t="s">
        <v>149</v>
      </c>
      <c r="C101" s="81"/>
      <c r="D101" s="82"/>
      <c r="E101" s="72"/>
    </row>
    <row r="102" spans="1:5" ht="18.75">
      <c r="A102" s="80" t="s">
        <v>528</v>
      </c>
      <c r="B102" s="85" t="s">
        <v>149</v>
      </c>
      <c r="C102" s="85"/>
      <c r="D102" s="82"/>
      <c r="E102" s="72"/>
    </row>
    <row r="103" spans="1:5" ht="18.75">
      <c r="A103" s="80" t="s">
        <v>529</v>
      </c>
      <c r="B103" s="81" t="s">
        <v>149</v>
      </c>
      <c r="C103" s="81"/>
      <c r="D103" s="82"/>
      <c r="E103" s="72"/>
    </row>
    <row r="104" spans="1:5" ht="37.5">
      <c r="A104" s="83" t="s">
        <v>358</v>
      </c>
      <c r="B104" s="84" t="s">
        <v>149</v>
      </c>
      <c r="C104" s="84"/>
      <c r="D104" s="82"/>
      <c r="E104" s="72"/>
    </row>
    <row r="105" spans="1:5" ht="18.75">
      <c r="A105" s="80" t="s">
        <v>520</v>
      </c>
      <c r="B105" s="85" t="s">
        <v>152</v>
      </c>
      <c r="C105" s="85"/>
      <c r="D105" s="82"/>
      <c r="E105" s="72"/>
    </row>
    <row r="106" spans="1:5" ht="18.75">
      <c r="A106" s="80" t="s">
        <v>521</v>
      </c>
      <c r="B106" s="85" t="s">
        <v>152</v>
      </c>
      <c r="C106" s="85"/>
      <c r="D106" s="82"/>
      <c r="E106" s="72"/>
    </row>
    <row r="107" spans="1:5" ht="18.75">
      <c r="A107" s="80" t="s">
        <v>522</v>
      </c>
      <c r="B107" s="85" t="s">
        <v>152</v>
      </c>
      <c r="C107" s="85"/>
      <c r="D107" s="82"/>
      <c r="E107" s="72"/>
    </row>
    <row r="108" spans="1:5" ht="18.75">
      <c r="A108" s="85" t="s">
        <v>523</v>
      </c>
      <c r="B108" s="85" t="s">
        <v>152</v>
      </c>
      <c r="C108" s="85"/>
      <c r="D108" s="82"/>
      <c r="E108" s="72"/>
    </row>
    <row r="109" spans="1:5" ht="18.75">
      <c r="A109" s="85" t="s">
        <v>524</v>
      </c>
      <c r="B109" s="85" t="s">
        <v>152</v>
      </c>
      <c r="C109" s="85"/>
      <c r="D109" s="82"/>
      <c r="E109" s="72"/>
    </row>
    <row r="110" spans="1:5" ht="18.75">
      <c r="A110" s="85" t="s">
        <v>525</v>
      </c>
      <c r="B110" s="85" t="s">
        <v>152</v>
      </c>
      <c r="C110" s="85"/>
      <c r="D110" s="82"/>
      <c r="E110" s="72"/>
    </row>
    <row r="111" spans="1:5" ht="18.75">
      <c r="A111" s="80" t="s">
        <v>526</v>
      </c>
      <c r="B111" s="85" t="s">
        <v>152</v>
      </c>
      <c r="C111" s="85"/>
      <c r="D111" s="82"/>
      <c r="E111" s="72"/>
    </row>
    <row r="112" spans="1:5" ht="18.75">
      <c r="A112" s="80" t="s">
        <v>530</v>
      </c>
      <c r="B112" s="85" t="s">
        <v>152</v>
      </c>
      <c r="C112" s="85"/>
      <c r="D112" s="82"/>
      <c r="E112" s="72"/>
    </row>
    <row r="113" spans="1:5" ht="18.75">
      <c r="A113" s="80" t="s">
        <v>528</v>
      </c>
      <c r="B113" s="85" t="s">
        <v>152</v>
      </c>
      <c r="C113" s="85"/>
      <c r="D113" s="82"/>
      <c r="E113" s="72"/>
    </row>
    <row r="114" spans="1:5" ht="18.75">
      <c r="A114" s="80" t="s">
        <v>529</v>
      </c>
      <c r="B114" s="85" t="s">
        <v>152</v>
      </c>
      <c r="C114" s="85"/>
      <c r="D114" s="82"/>
      <c r="E114" s="72"/>
    </row>
    <row r="115" spans="1:5" ht="18.75">
      <c r="A115" s="86" t="s">
        <v>392</v>
      </c>
      <c r="B115" s="84" t="s">
        <v>152</v>
      </c>
      <c r="C115" s="84"/>
      <c r="D115" s="82"/>
      <c r="E115" s="72"/>
    </row>
    <row r="116" spans="1:5" ht="15">
      <c r="A116" s="72"/>
      <c r="B116" s="72"/>
      <c r="C116" s="72"/>
      <c r="D116" s="72"/>
      <c r="E116" s="72"/>
    </row>
    <row r="117" spans="1:5" ht="15">
      <c r="A117" s="72"/>
      <c r="B117" s="72"/>
      <c r="C117" s="72"/>
      <c r="D117" s="72"/>
      <c r="E117" s="72"/>
    </row>
    <row r="118" spans="1:5" ht="15">
      <c r="A118" s="72"/>
      <c r="B118" s="72"/>
      <c r="C118" s="72"/>
      <c r="D118" s="72"/>
      <c r="E118" s="72"/>
    </row>
  </sheetData>
  <sheetProtection/>
  <mergeCells count="2">
    <mergeCell ref="A1:D1"/>
    <mergeCell ref="A2:D2"/>
  </mergeCells>
  <printOptions/>
  <pageMargins left="0.11811023622047245" right="0.11811023622047245" top="0.1968503937007874" bottom="0.35433070866141736" header="0.31496062992125984" footer="0.31496062992125984"/>
  <pageSetup horizontalDpi="600" verticalDpi="600" orientation="portrait" paperSize="9" scale="70" r:id="rId1"/>
  <headerFooter>
    <oddHeader>&amp;R3/2015. (II.26) önkormányzati redelet 7.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03">
      <selection activeCell="C38" sqref="C38:D38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07" t="s">
        <v>579</v>
      </c>
      <c r="B1" s="108"/>
      <c r="C1" s="108"/>
      <c r="D1" s="108"/>
    </row>
    <row r="2" spans="1:4" ht="25.5" customHeight="1">
      <c r="A2" s="110" t="s">
        <v>14</v>
      </c>
      <c r="B2" s="108"/>
      <c r="C2" s="108"/>
      <c r="D2" s="108"/>
    </row>
    <row r="3" spans="1:4" ht="15.75" customHeight="1">
      <c r="A3" s="61"/>
      <c r="B3" s="62"/>
      <c r="C3" s="88"/>
      <c r="D3" s="62"/>
    </row>
    <row r="4" ht="21" customHeight="1">
      <c r="A4" s="4" t="s">
        <v>568</v>
      </c>
    </row>
    <row r="5" spans="1:4" ht="15">
      <c r="A5" s="43" t="s">
        <v>564</v>
      </c>
      <c r="B5" s="3" t="s">
        <v>18</v>
      </c>
      <c r="C5" s="3" t="s">
        <v>7</v>
      </c>
      <c r="D5" s="89" t="s">
        <v>571</v>
      </c>
    </row>
    <row r="6" spans="1:4" ht="15">
      <c r="A6" s="13" t="s">
        <v>531</v>
      </c>
      <c r="B6" s="6" t="s">
        <v>206</v>
      </c>
      <c r="C6" s="6"/>
      <c r="D6" s="27"/>
    </row>
    <row r="7" spans="1:4" ht="15">
      <c r="A7" s="13" t="s">
        <v>540</v>
      </c>
      <c r="B7" s="6" t="s">
        <v>206</v>
      </c>
      <c r="C7" s="6"/>
      <c r="D7" s="27"/>
    </row>
    <row r="8" spans="1:4" ht="30">
      <c r="A8" s="13" t="s">
        <v>541</v>
      </c>
      <c r="B8" s="6" t="s">
        <v>206</v>
      </c>
      <c r="C8" s="6"/>
      <c r="D8" s="27"/>
    </row>
    <row r="9" spans="1:4" ht="15">
      <c r="A9" s="13" t="s">
        <v>539</v>
      </c>
      <c r="B9" s="6" t="s">
        <v>206</v>
      </c>
      <c r="C9" s="6"/>
      <c r="D9" s="27"/>
    </row>
    <row r="10" spans="1:4" ht="15">
      <c r="A10" s="13" t="s">
        <v>538</v>
      </c>
      <c r="B10" s="6" t="s">
        <v>206</v>
      </c>
      <c r="C10" s="6"/>
      <c r="D10" s="27"/>
    </row>
    <row r="11" spans="1:4" ht="15">
      <c r="A11" s="13" t="s">
        <v>537</v>
      </c>
      <c r="B11" s="6" t="s">
        <v>206</v>
      </c>
      <c r="C11" s="6"/>
      <c r="D11" s="27"/>
    </row>
    <row r="12" spans="1:4" ht="15">
      <c r="A12" s="13" t="s">
        <v>532</v>
      </c>
      <c r="B12" s="6" t="s">
        <v>206</v>
      </c>
      <c r="C12" s="6"/>
      <c r="D12" s="27"/>
    </row>
    <row r="13" spans="1:4" ht="15">
      <c r="A13" s="13" t="s">
        <v>533</v>
      </c>
      <c r="B13" s="6" t="s">
        <v>206</v>
      </c>
      <c r="C13" s="6"/>
      <c r="D13" s="27"/>
    </row>
    <row r="14" spans="1:4" ht="15">
      <c r="A14" s="13" t="s">
        <v>534</v>
      </c>
      <c r="B14" s="6" t="s">
        <v>206</v>
      </c>
      <c r="C14" s="6"/>
      <c r="D14" s="27"/>
    </row>
    <row r="15" spans="1:4" ht="15">
      <c r="A15" s="13" t="s">
        <v>535</v>
      </c>
      <c r="B15" s="6" t="s">
        <v>206</v>
      </c>
      <c r="C15" s="6"/>
      <c r="D15" s="27"/>
    </row>
    <row r="16" spans="1:4" ht="25.5">
      <c r="A16" s="7" t="s">
        <v>402</v>
      </c>
      <c r="B16" s="8" t="s">
        <v>206</v>
      </c>
      <c r="C16" s="8"/>
      <c r="D16" s="27"/>
    </row>
    <row r="17" spans="1:4" ht="15">
      <c r="A17" s="13" t="s">
        <v>531</v>
      </c>
      <c r="B17" s="6" t="s">
        <v>207</v>
      </c>
      <c r="C17" s="6"/>
      <c r="D17" s="27"/>
    </row>
    <row r="18" spans="1:4" ht="15">
      <c r="A18" s="13" t="s">
        <v>540</v>
      </c>
      <c r="B18" s="6" t="s">
        <v>207</v>
      </c>
      <c r="C18" s="6"/>
      <c r="D18" s="27"/>
    </row>
    <row r="19" spans="1:4" ht="30">
      <c r="A19" s="13" t="s">
        <v>541</v>
      </c>
      <c r="B19" s="6" t="s">
        <v>207</v>
      </c>
      <c r="C19" s="6"/>
      <c r="D19" s="27"/>
    </row>
    <row r="20" spans="1:4" ht="15">
      <c r="A20" s="13" t="s">
        <v>539</v>
      </c>
      <c r="B20" s="6" t="s">
        <v>207</v>
      </c>
      <c r="C20" s="6"/>
      <c r="D20" s="27"/>
    </row>
    <row r="21" spans="1:4" ht="15">
      <c r="A21" s="13" t="s">
        <v>538</v>
      </c>
      <c r="B21" s="6" t="s">
        <v>207</v>
      </c>
      <c r="C21" s="6"/>
      <c r="D21" s="27"/>
    </row>
    <row r="22" spans="1:4" ht="15">
      <c r="A22" s="13" t="s">
        <v>537</v>
      </c>
      <c r="B22" s="6" t="s">
        <v>207</v>
      </c>
      <c r="C22" s="6"/>
      <c r="D22" s="27"/>
    </row>
    <row r="23" spans="1:4" ht="15">
      <c r="A23" s="13" t="s">
        <v>532</v>
      </c>
      <c r="B23" s="6" t="s">
        <v>207</v>
      </c>
      <c r="C23" s="6"/>
      <c r="D23" s="27"/>
    </row>
    <row r="24" spans="1:4" ht="15">
      <c r="A24" s="13" t="s">
        <v>533</v>
      </c>
      <c r="B24" s="6" t="s">
        <v>207</v>
      </c>
      <c r="C24" s="6"/>
      <c r="D24" s="27"/>
    </row>
    <row r="25" spans="1:4" ht="15">
      <c r="A25" s="13" t="s">
        <v>534</v>
      </c>
      <c r="B25" s="6" t="s">
        <v>207</v>
      </c>
      <c r="C25" s="6"/>
      <c r="D25" s="27"/>
    </row>
    <row r="26" spans="1:4" ht="15">
      <c r="A26" s="13" t="s">
        <v>535</v>
      </c>
      <c r="B26" s="6" t="s">
        <v>207</v>
      </c>
      <c r="C26" s="6"/>
      <c r="D26" s="27"/>
    </row>
    <row r="27" spans="1:4" ht="25.5">
      <c r="A27" s="7" t="s">
        <v>458</v>
      </c>
      <c r="B27" s="8" t="s">
        <v>207</v>
      </c>
      <c r="C27" s="8"/>
      <c r="D27" s="27"/>
    </row>
    <row r="28" spans="1:4" ht="15">
      <c r="A28" s="13" t="s">
        <v>531</v>
      </c>
      <c r="B28" s="6" t="s">
        <v>208</v>
      </c>
      <c r="C28" s="6"/>
      <c r="D28" s="27"/>
    </row>
    <row r="29" spans="1:4" ht="15">
      <c r="A29" s="13" t="s">
        <v>540</v>
      </c>
      <c r="B29" s="6" t="s">
        <v>208</v>
      </c>
      <c r="C29" s="6"/>
      <c r="D29" s="27"/>
    </row>
    <row r="30" spans="1:4" ht="30">
      <c r="A30" s="13" t="s">
        <v>541</v>
      </c>
      <c r="B30" s="6" t="s">
        <v>208</v>
      </c>
      <c r="C30" s="6"/>
      <c r="D30" s="27"/>
    </row>
    <row r="31" spans="1:4" ht="15">
      <c r="A31" s="13" t="s">
        <v>539</v>
      </c>
      <c r="B31" s="6" t="s">
        <v>208</v>
      </c>
      <c r="C31" s="6"/>
      <c r="D31" s="27"/>
    </row>
    <row r="32" spans="1:4" ht="15">
      <c r="A32" s="13" t="s">
        <v>538</v>
      </c>
      <c r="B32" s="6" t="s">
        <v>208</v>
      </c>
      <c r="C32" s="6"/>
      <c r="D32" s="27"/>
    </row>
    <row r="33" spans="1:4" ht="15">
      <c r="A33" s="13" t="s">
        <v>537</v>
      </c>
      <c r="B33" s="6" t="s">
        <v>208</v>
      </c>
      <c r="C33" s="6"/>
      <c r="D33" s="27"/>
    </row>
    <row r="34" spans="1:4" ht="15">
      <c r="A34" s="13" t="s">
        <v>532</v>
      </c>
      <c r="B34" s="6" t="s">
        <v>208</v>
      </c>
      <c r="C34" s="6"/>
      <c r="D34" s="27"/>
    </row>
    <row r="35" spans="1:4" ht="15">
      <c r="A35" s="13" t="s">
        <v>533</v>
      </c>
      <c r="B35" s="6" t="s">
        <v>208</v>
      </c>
      <c r="C35" s="6"/>
      <c r="D35" s="27"/>
    </row>
    <row r="36" spans="1:4" ht="15">
      <c r="A36" s="13" t="s">
        <v>534</v>
      </c>
      <c r="B36" s="6" t="s">
        <v>208</v>
      </c>
      <c r="C36" s="6"/>
      <c r="D36" s="27"/>
    </row>
    <row r="37" spans="1:4" ht="15">
      <c r="A37" s="13" t="s">
        <v>535</v>
      </c>
      <c r="B37" s="6" t="s">
        <v>208</v>
      </c>
      <c r="C37" s="6"/>
      <c r="D37" s="27"/>
    </row>
    <row r="38" spans="1:4" ht="15">
      <c r="A38" s="7" t="s">
        <v>457</v>
      </c>
      <c r="B38" s="8" t="s">
        <v>208</v>
      </c>
      <c r="C38" s="8"/>
      <c r="D38" s="27"/>
    </row>
    <row r="39" spans="1:4" ht="15">
      <c r="A39" s="13" t="s">
        <v>531</v>
      </c>
      <c r="B39" s="6" t="s">
        <v>214</v>
      </c>
      <c r="C39" s="6"/>
      <c r="D39" s="27"/>
    </row>
    <row r="40" spans="1:4" ht="15">
      <c r="A40" s="13" t="s">
        <v>540</v>
      </c>
      <c r="B40" s="6" t="s">
        <v>214</v>
      </c>
      <c r="C40" s="6"/>
      <c r="D40" s="27"/>
    </row>
    <row r="41" spans="1:4" ht="30">
      <c r="A41" s="13" t="s">
        <v>541</v>
      </c>
      <c r="B41" s="6" t="s">
        <v>214</v>
      </c>
      <c r="C41" s="6"/>
      <c r="D41" s="27"/>
    </row>
    <row r="42" spans="1:4" ht="15">
      <c r="A42" s="13" t="s">
        <v>539</v>
      </c>
      <c r="B42" s="6" t="s">
        <v>214</v>
      </c>
      <c r="C42" s="6"/>
      <c r="D42" s="27"/>
    </row>
    <row r="43" spans="1:4" ht="15">
      <c r="A43" s="13" t="s">
        <v>538</v>
      </c>
      <c r="B43" s="6" t="s">
        <v>214</v>
      </c>
      <c r="C43" s="6"/>
      <c r="D43" s="27"/>
    </row>
    <row r="44" spans="1:4" ht="15">
      <c r="A44" s="13" t="s">
        <v>537</v>
      </c>
      <c r="B44" s="6" t="s">
        <v>214</v>
      </c>
      <c r="C44" s="6"/>
      <c r="D44" s="27"/>
    </row>
    <row r="45" spans="1:4" ht="15">
      <c r="A45" s="13" t="s">
        <v>532</v>
      </c>
      <c r="B45" s="6" t="s">
        <v>214</v>
      </c>
      <c r="C45" s="6"/>
      <c r="D45" s="27"/>
    </row>
    <row r="46" spans="1:4" ht="15">
      <c r="A46" s="13" t="s">
        <v>533</v>
      </c>
      <c r="B46" s="6" t="s">
        <v>214</v>
      </c>
      <c r="C46" s="6"/>
      <c r="D46" s="27"/>
    </row>
    <row r="47" spans="1:4" ht="15">
      <c r="A47" s="13" t="s">
        <v>534</v>
      </c>
      <c r="B47" s="6" t="s">
        <v>214</v>
      </c>
      <c r="C47" s="6"/>
      <c r="D47" s="27"/>
    </row>
    <row r="48" spans="1:4" ht="15">
      <c r="A48" s="13" t="s">
        <v>535</v>
      </c>
      <c r="B48" s="6" t="s">
        <v>214</v>
      </c>
      <c r="C48" s="6"/>
      <c r="D48" s="27"/>
    </row>
    <row r="49" spans="1:4" ht="25.5">
      <c r="A49" s="7" t="s">
        <v>456</v>
      </c>
      <c r="B49" s="8" t="s">
        <v>214</v>
      </c>
      <c r="C49" s="8"/>
      <c r="D49" s="27"/>
    </row>
    <row r="50" spans="1:4" ht="15">
      <c r="A50" s="13" t="s">
        <v>536</v>
      </c>
      <c r="B50" s="6" t="s">
        <v>215</v>
      </c>
      <c r="C50" s="6"/>
      <c r="D50" s="27"/>
    </row>
    <row r="51" spans="1:4" ht="15">
      <c r="A51" s="13" t="s">
        <v>540</v>
      </c>
      <c r="B51" s="6" t="s">
        <v>215</v>
      </c>
      <c r="C51" s="6"/>
      <c r="D51" s="27"/>
    </row>
    <row r="52" spans="1:4" ht="30">
      <c r="A52" s="13" t="s">
        <v>541</v>
      </c>
      <c r="B52" s="6" t="s">
        <v>215</v>
      </c>
      <c r="C52" s="6"/>
      <c r="D52" s="27"/>
    </row>
    <row r="53" spans="1:4" ht="15">
      <c r="A53" s="13" t="s">
        <v>539</v>
      </c>
      <c r="B53" s="6" t="s">
        <v>215</v>
      </c>
      <c r="C53" s="6"/>
      <c r="D53" s="27"/>
    </row>
    <row r="54" spans="1:4" ht="15">
      <c r="A54" s="13" t="s">
        <v>538</v>
      </c>
      <c r="B54" s="6" t="s">
        <v>215</v>
      </c>
      <c r="C54" s="6"/>
      <c r="D54" s="27"/>
    </row>
    <row r="55" spans="1:4" ht="15">
      <c r="A55" s="13" t="s">
        <v>537</v>
      </c>
      <c r="B55" s="6" t="s">
        <v>215</v>
      </c>
      <c r="C55" s="6"/>
      <c r="D55" s="27"/>
    </row>
    <row r="56" spans="1:4" ht="15">
      <c r="A56" s="13" t="s">
        <v>532</v>
      </c>
      <c r="B56" s="6" t="s">
        <v>215</v>
      </c>
      <c r="C56" s="6"/>
      <c r="D56" s="27"/>
    </row>
    <row r="57" spans="1:4" ht="15">
      <c r="A57" s="13" t="s">
        <v>533</v>
      </c>
      <c r="B57" s="6" t="s">
        <v>215</v>
      </c>
      <c r="C57" s="6"/>
      <c r="D57" s="27"/>
    </row>
    <row r="58" spans="1:4" ht="15">
      <c r="A58" s="13" t="s">
        <v>534</v>
      </c>
      <c r="B58" s="6" t="s">
        <v>215</v>
      </c>
      <c r="C58" s="6"/>
      <c r="D58" s="27"/>
    </row>
    <row r="59" spans="1:4" ht="15">
      <c r="A59" s="13" t="s">
        <v>535</v>
      </c>
      <c r="B59" s="6" t="s">
        <v>215</v>
      </c>
      <c r="C59" s="6"/>
      <c r="D59" s="27"/>
    </row>
    <row r="60" spans="1:4" ht="25.5">
      <c r="A60" s="7" t="s">
        <v>459</v>
      </c>
      <c r="B60" s="8" t="s">
        <v>215</v>
      </c>
      <c r="C60" s="8"/>
      <c r="D60" s="27"/>
    </row>
    <row r="61" spans="1:4" ht="15">
      <c r="A61" s="13" t="s">
        <v>531</v>
      </c>
      <c r="B61" s="6" t="s">
        <v>216</v>
      </c>
      <c r="C61" s="6"/>
      <c r="D61" s="27"/>
    </row>
    <row r="62" spans="1:4" ht="15">
      <c r="A62" s="13" t="s">
        <v>540</v>
      </c>
      <c r="B62" s="6" t="s">
        <v>216</v>
      </c>
      <c r="C62" s="6"/>
      <c r="D62" s="27"/>
    </row>
    <row r="63" spans="1:4" ht="30">
      <c r="A63" s="13" t="s">
        <v>541</v>
      </c>
      <c r="B63" s="6" t="s">
        <v>216</v>
      </c>
      <c r="C63" s="6"/>
      <c r="D63" s="27"/>
    </row>
    <row r="64" spans="1:4" ht="15">
      <c r="A64" s="13" t="s">
        <v>539</v>
      </c>
      <c r="B64" s="6" t="s">
        <v>216</v>
      </c>
      <c r="C64" s="6"/>
      <c r="D64" s="27"/>
    </row>
    <row r="65" spans="1:4" ht="15">
      <c r="A65" s="13" t="s">
        <v>538</v>
      </c>
      <c r="B65" s="6" t="s">
        <v>216</v>
      </c>
      <c r="C65" s="6"/>
      <c r="D65" s="27"/>
    </row>
    <row r="66" spans="1:4" ht="15">
      <c r="A66" s="13" t="s">
        <v>537</v>
      </c>
      <c r="B66" s="6" t="s">
        <v>216</v>
      </c>
      <c r="C66" s="6"/>
      <c r="D66" s="27"/>
    </row>
    <row r="67" spans="1:4" ht="15">
      <c r="A67" s="13" t="s">
        <v>532</v>
      </c>
      <c r="B67" s="6" t="s">
        <v>216</v>
      </c>
      <c r="C67" s="6"/>
      <c r="D67" s="27"/>
    </row>
    <row r="68" spans="1:4" ht="15">
      <c r="A68" s="13" t="s">
        <v>533</v>
      </c>
      <c r="B68" s="6" t="s">
        <v>216</v>
      </c>
      <c r="C68" s="6"/>
      <c r="D68" s="27"/>
    </row>
    <row r="69" spans="1:4" ht="15">
      <c r="A69" s="13" t="s">
        <v>534</v>
      </c>
      <c r="B69" s="6" t="s">
        <v>216</v>
      </c>
      <c r="C69" s="6"/>
      <c r="D69" s="27"/>
    </row>
    <row r="70" spans="1:4" ht="15">
      <c r="A70" s="13" t="s">
        <v>535</v>
      </c>
      <c r="B70" s="6" t="s">
        <v>216</v>
      </c>
      <c r="C70" s="6"/>
      <c r="D70" s="27"/>
    </row>
    <row r="71" spans="1:4" ht="15">
      <c r="A71" s="7" t="s">
        <v>407</v>
      </c>
      <c r="B71" s="8" t="s">
        <v>216</v>
      </c>
      <c r="C71" s="8"/>
      <c r="D71" s="27"/>
    </row>
    <row r="72" spans="1:4" ht="15">
      <c r="A72" s="13" t="s">
        <v>542</v>
      </c>
      <c r="B72" s="5" t="s">
        <v>266</v>
      </c>
      <c r="C72" s="5"/>
      <c r="D72" s="27"/>
    </row>
    <row r="73" spans="1:4" ht="15">
      <c r="A73" s="13" t="s">
        <v>543</v>
      </c>
      <c r="B73" s="5" t="s">
        <v>266</v>
      </c>
      <c r="C73" s="5"/>
      <c r="D73" s="27"/>
    </row>
    <row r="74" spans="1:4" ht="15">
      <c r="A74" s="13" t="s">
        <v>551</v>
      </c>
      <c r="B74" s="5" t="s">
        <v>266</v>
      </c>
      <c r="C74" s="5"/>
      <c r="D74" s="27"/>
    </row>
    <row r="75" spans="1:4" ht="15">
      <c r="A75" s="5" t="s">
        <v>550</v>
      </c>
      <c r="B75" s="5" t="s">
        <v>266</v>
      </c>
      <c r="C75" s="5"/>
      <c r="D75" s="27"/>
    </row>
    <row r="76" spans="1:4" ht="15">
      <c r="A76" s="5" t="s">
        <v>549</v>
      </c>
      <c r="B76" s="5" t="s">
        <v>266</v>
      </c>
      <c r="C76" s="5"/>
      <c r="D76" s="27"/>
    </row>
    <row r="77" spans="1:4" ht="15">
      <c r="A77" s="5" t="s">
        <v>548</v>
      </c>
      <c r="B77" s="5" t="s">
        <v>266</v>
      </c>
      <c r="C77" s="5"/>
      <c r="D77" s="27"/>
    </row>
    <row r="78" spans="1:4" ht="15">
      <c r="A78" s="13" t="s">
        <v>547</v>
      </c>
      <c r="B78" s="5" t="s">
        <v>266</v>
      </c>
      <c r="C78" s="5"/>
      <c r="D78" s="27"/>
    </row>
    <row r="79" spans="1:4" ht="15">
      <c r="A79" s="13" t="s">
        <v>552</v>
      </c>
      <c r="B79" s="5" t="s">
        <v>266</v>
      </c>
      <c r="C79" s="5"/>
      <c r="D79" s="27"/>
    </row>
    <row r="80" spans="1:4" ht="15">
      <c r="A80" s="13" t="s">
        <v>544</v>
      </c>
      <c r="B80" s="5" t="s">
        <v>266</v>
      </c>
      <c r="C80" s="5"/>
      <c r="D80" s="27"/>
    </row>
    <row r="81" spans="1:4" ht="15">
      <c r="A81" s="13" t="s">
        <v>545</v>
      </c>
      <c r="B81" s="5" t="s">
        <v>266</v>
      </c>
      <c r="C81" s="5"/>
      <c r="D81" s="27"/>
    </row>
    <row r="82" spans="1:4" ht="25.5">
      <c r="A82" s="7" t="s">
        <v>475</v>
      </c>
      <c r="B82" s="8" t="s">
        <v>266</v>
      </c>
      <c r="C82" s="8"/>
      <c r="D82" s="27"/>
    </row>
    <row r="83" spans="1:4" ht="15">
      <c r="A83" s="13" t="s">
        <v>542</v>
      </c>
      <c r="B83" s="5" t="s">
        <v>267</v>
      </c>
      <c r="C83" s="5"/>
      <c r="D83" s="27"/>
    </row>
    <row r="84" spans="1:4" ht="15">
      <c r="A84" s="13" t="s">
        <v>543</v>
      </c>
      <c r="B84" s="5" t="s">
        <v>267</v>
      </c>
      <c r="C84" s="5"/>
      <c r="D84" s="27"/>
    </row>
    <row r="85" spans="1:4" ht="15">
      <c r="A85" s="13" t="s">
        <v>551</v>
      </c>
      <c r="B85" s="5" t="s">
        <v>267</v>
      </c>
      <c r="C85" s="5"/>
      <c r="D85" s="27"/>
    </row>
    <row r="86" spans="1:4" ht="15">
      <c r="A86" s="5" t="s">
        <v>550</v>
      </c>
      <c r="B86" s="5" t="s">
        <v>267</v>
      </c>
      <c r="C86" s="5"/>
      <c r="D86" s="27"/>
    </row>
    <row r="87" spans="1:4" ht="15">
      <c r="A87" s="5" t="s">
        <v>549</v>
      </c>
      <c r="B87" s="5" t="s">
        <v>267</v>
      </c>
      <c r="C87" s="5"/>
      <c r="D87" s="27"/>
    </row>
    <row r="88" spans="1:4" ht="15">
      <c r="A88" s="5" t="s">
        <v>548</v>
      </c>
      <c r="B88" s="5" t="s">
        <v>267</v>
      </c>
      <c r="C88" s="5"/>
      <c r="D88" s="27"/>
    </row>
    <row r="89" spans="1:4" ht="15">
      <c r="A89" s="13" t="s">
        <v>547</v>
      </c>
      <c r="B89" s="5" t="s">
        <v>267</v>
      </c>
      <c r="C89" s="5"/>
      <c r="D89" s="27"/>
    </row>
    <row r="90" spans="1:4" ht="15">
      <c r="A90" s="13" t="s">
        <v>546</v>
      </c>
      <c r="B90" s="5" t="s">
        <v>267</v>
      </c>
      <c r="C90" s="5"/>
      <c r="D90" s="27"/>
    </row>
    <row r="91" spans="1:4" ht="15">
      <c r="A91" s="13" t="s">
        <v>544</v>
      </c>
      <c r="B91" s="5" t="s">
        <v>267</v>
      </c>
      <c r="C91" s="5"/>
      <c r="D91" s="27"/>
    </row>
    <row r="92" spans="1:4" ht="15">
      <c r="A92" s="13" t="s">
        <v>545</v>
      </c>
      <c r="B92" s="5" t="s">
        <v>267</v>
      </c>
      <c r="C92" s="5"/>
      <c r="D92" s="27"/>
    </row>
    <row r="93" spans="1:4" ht="15">
      <c r="A93" s="15" t="s">
        <v>476</v>
      </c>
      <c r="B93" s="8" t="s">
        <v>267</v>
      </c>
      <c r="C93" s="8"/>
      <c r="D93" s="27"/>
    </row>
    <row r="94" spans="1:4" ht="15">
      <c r="A94" s="13" t="s">
        <v>542</v>
      </c>
      <c r="B94" s="5" t="s">
        <v>271</v>
      </c>
      <c r="C94" s="5"/>
      <c r="D94" s="27"/>
    </row>
    <row r="95" spans="1:4" ht="15">
      <c r="A95" s="13" t="s">
        <v>543</v>
      </c>
      <c r="B95" s="5" t="s">
        <v>271</v>
      </c>
      <c r="C95" s="5"/>
      <c r="D95" s="27"/>
    </row>
    <row r="96" spans="1:4" ht="15">
      <c r="A96" s="13" t="s">
        <v>551</v>
      </c>
      <c r="B96" s="5" t="s">
        <v>271</v>
      </c>
      <c r="C96" s="5"/>
      <c r="D96" s="27"/>
    </row>
    <row r="97" spans="1:4" ht="15">
      <c r="A97" s="5" t="s">
        <v>550</v>
      </c>
      <c r="B97" s="5" t="s">
        <v>271</v>
      </c>
      <c r="C97" s="5"/>
      <c r="D97" s="27"/>
    </row>
    <row r="98" spans="1:4" ht="15">
      <c r="A98" s="5" t="s">
        <v>549</v>
      </c>
      <c r="B98" s="5" t="s">
        <v>271</v>
      </c>
      <c r="C98" s="5"/>
      <c r="D98" s="27"/>
    </row>
    <row r="99" spans="1:4" ht="15">
      <c r="A99" s="5" t="s">
        <v>548</v>
      </c>
      <c r="B99" s="5" t="s">
        <v>271</v>
      </c>
      <c r="C99" s="5"/>
      <c r="D99" s="27"/>
    </row>
    <row r="100" spans="1:4" ht="15">
      <c r="A100" s="13" t="s">
        <v>547</v>
      </c>
      <c r="B100" s="5" t="s">
        <v>271</v>
      </c>
      <c r="C100" s="5"/>
      <c r="D100" s="27"/>
    </row>
    <row r="101" spans="1:4" ht="15">
      <c r="A101" s="13" t="s">
        <v>552</v>
      </c>
      <c r="B101" s="5" t="s">
        <v>271</v>
      </c>
      <c r="C101" s="5"/>
      <c r="D101" s="27"/>
    </row>
    <row r="102" spans="1:4" ht="15">
      <c r="A102" s="13" t="s">
        <v>544</v>
      </c>
      <c r="B102" s="5" t="s">
        <v>271</v>
      </c>
      <c r="C102" s="5"/>
      <c r="D102" s="27"/>
    </row>
    <row r="103" spans="1:4" ht="15">
      <c r="A103" s="13" t="s">
        <v>545</v>
      </c>
      <c r="B103" s="5" t="s">
        <v>271</v>
      </c>
      <c r="C103" s="5"/>
      <c r="D103" s="27"/>
    </row>
    <row r="104" spans="1:4" ht="25.5">
      <c r="A104" s="7" t="s">
        <v>477</v>
      </c>
      <c r="B104" s="8" t="s">
        <v>271</v>
      </c>
      <c r="C104" s="8"/>
      <c r="D104" s="27"/>
    </row>
    <row r="105" spans="1:4" ht="15">
      <c r="A105" s="13" t="s">
        <v>542</v>
      </c>
      <c r="B105" s="5" t="s">
        <v>272</v>
      </c>
      <c r="C105" s="5"/>
      <c r="D105" s="27"/>
    </row>
    <row r="106" spans="1:4" ht="15">
      <c r="A106" s="13" t="s">
        <v>543</v>
      </c>
      <c r="B106" s="5" t="s">
        <v>272</v>
      </c>
      <c r="C106" s="5"/>
      <c r="D106" s="27"/>
    </row>
    <row r="107" spans="1:4" ht="15">
      <c r="A107" s="13" t="s">
        <v>551</v>
      </c>
      <c r="B107" s="5" t="s">
        <v>272</v>
      </c>
      <c r="C107" s="5"/>
      <c r="D107" s="27"/>
    </row>
    <row r="108" spans="1:4" ht="15">
      <c r="A108" s="5" t="s">
        <v>550</v>
      </c>
      <c r="B108" s="5" t="s">
        <v>272</v>
      </c>
      <c r="C108" s="5"/>
      <c r="D108" s="27"/>
    </row>
    <row r="109" spans="1:4" ht="15">
      <c r="A109" s="5" t="s">
        <v>549</v>
      </c>
      <c r="B109" s="5" t="s">
        <v>272</v>
      </c>
      <c r="C109" s="5"/>
      <c r="D109" s="27"/>
    </row>
    <row r="110" spans="1:4" ht="15">
      <c r="A110" s="5" t="s">
        <v>548</v>
      </c>
      <c r="B110" s="5" t="s">
        <v>272</v>
      </c>
      <c r="C110" s="5"/>
      <c r="D110" s="27"/>
    </row>
    <row r="111" spans="1:4" ht="15">
      <c r="A111" s="13" t="s">
        <v>547</v>
      </c>
      <c r="B111" s="5" t="s">
        <v>272</v>
      </c>
      <c r="C111" s="5"/>
      <c r="D111" s="27"/>
    </row>
    <row r="112" spans="1:4" ht="15">
      <c r="A112" s="13" t="s">
        <v>546</v>
      </c>
      <c r="B112" s="5" t="s">
        <v>272</v>
      </c>
      <c r="C112" s="5"/>
      <c r="D112" s="27"/>
    </row>
    <row r="113" spans="1:4" ht="15">
      <c r="A113" s="13" t="s">
        <v>544</v>
      </c>
      <c r="B113" s="5" t="s">
        <v>272</v>
      </c>
      <c r="C113" s="5"/>
      <c r="D113" s="27"/>
    </row>
    <row r="114" spans="1:4" ht="15">
      <c r="A114" s="13" t="s">
        <v>545</v>
      </c>
      <c r="B114" s="5" t="s">
        <v>272</v>
      </c>
      <c r="C114" s="5"/>
      <c r="D114" s="27"/>
    </row>
    <row r="115" spans="1:4" ht="1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&amp;C3/2015. (II.26) önkormányzati redelet 8.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9">
      <selection activeCell="D43" sqref="D43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07" t="s">
        <v>579</v>
      </c>
      <c r="B1" s="108"/>
      <c r="C1" s="108"/>
      <c r="D1" s="108"/>
    </row>
    <row r="2" spans="1:4" ht="26.25" customHeight="1">
      <c r="A2" s="110" t="s">
        <v>12</v>
      </c>
      <c r="B2" s="108"/>
      <c r="C2" s="108"/>
      <c r="D2" s="108"/>
    </row>
    <row r="4" spans="1:4" ht="25.5">
      <c r="A4" s="43" t="s">
        <v>564</v>
      </c>
      <c r="B4" s="3" t="s">
        <v>18</v>
      </c>
      <c r="C4" s="3" t="s">
        <v>7</v>
      </c>
      <c r="D4" s="89" t="s">
        <v>572</v>
      </c>
    </row>
    <row r="5" spans="1:4" ht="15">
      <c r="A5" s="5" t="s">
        <v>460</v>
      </c>
      <c r="B5" s="5" t="s">
        <v>223</v>
      </c>
      <c r="C5" s="5"/>
      <c r="D5" s="27"/>
    </row>
    <row r="6" spans="1:4" ht="15">
      <c r="A6" s="5" t="s">
        <v>461</v>
      </c>
      <c r="B6" s="5" t="s">
        <v>223</v>
      </c>
      <c r="C6" s="5"/>
      <c r="D6" s="27"/>
    </row>
    <row r="7" spans="1:4" ht="15">
      <c r="A7" s="5" t="s">
        <v>462</v>
      </c>
      <c r="B7" s="5" t="s">
        <v>223</v>
      </c>
      <c r="C7" s="5"/>
      <c r="D7" s="27"/>
    </row>
    <row r="8" spans="1:4" ht="15">
      <c r="A8" s="5" t="s">
        <v>463</v>
      </c>
      <c r="B8" s="5" t="s">
        <v>223</v>
      </c>
      <c r="C8" s="5"/>
      <c r="D8" s="27"/>
    </row>
    <row r="9" spans="1:4" ht="15">
      <c r="A9" s="7" t="s">
        <v>412</v>
      </c>
      <c r="B9" s="8" t="s">
        <v>223</v>
      </c>
      <c r="C9" s="8"/>
      <c r="D9" s="27"/>
    </row>
    <row r="10" spans="1:4" ht="15">
      <c r="A10" s="5" t="s">
        <v>413</v>
      </c>
      <c r="B10" s="6" t="s">
        <v>224</v>
      </c>
      <c r="C10" s="6"/>
      <c r="D10" s="27"/>
    </row>
    <row r="11" spans="1:4" ht="27">
      <c r="A11" s="87" t="s">
        <v>225</v>
      </c>
      <c r="B11" s="87" t="s">
        <v>224</v>
      </c>
      <c r="C11" s="87"/>
      <c r="D11" s="27"/>
    </row>
    <row r="12" spans="1:4" ht="27">
      <c r="A12" s="87" t="s">
        <v>226</v>
      </c>
      <c r="B12" s="87" t="s">
        <v>224</v>
      </c>
      <c r="C12" s="87"/>
      <c r="D12" s="27"/>
    </row>
    <row r="13" spans="1:4" ht="15">
      <c r="A13" s="5" t="s">
        <v>415</v>
      </c>
      <c r="B13" s="6" t="s">
        <v>230</v>
      </c>
      <c r="C13" s="6"/>
      <c r="D13" s="27"/>
    </row>
    <row r="14" spans="1:4" ht="27">
      <c r="A14" s="87" t="s">
        <v>231</v>
      </c>
      <c r="B14" s="87" t="s">
        <v>230</v>
      </c>
      <c r="C14" s="87"/>
      <c r="D14" s="27"/>
    </row>
    <row r="15" spans="1:4" ht="27">
      <c r="A15" s="87" t="s">
        <v>232</v>
      </c>
      <c r="B15" s="87" t="s">
        <v>230</v>
      </c>
      <c r="C15" s="87"/>
      <c r="D15" s="27"/>
    </row>
    <row r="16" spans="1:4" ht="15">
      <c r="A16" s="87" t="s">
        <v>233</v>
      </c>
      <c r="B16" s="87" t="s">
        <v>230</v>
      </c>
      <c r="C16" s="87"/>
      <c r="D16" s="27"/>
    </row>
    <row r="17" spans="1:4" ht="15">
      <c r="A17" s="87" t="s">
        <v>234</v>
      </c>
      <c r="B17" s="87" t="s">
        <v>230</v>
      </c>
      <c r="C17" s="87"/>
      <c r="D17" s="27"/>
    </row>
    <row r="18" spans="1:4" ht="15">
      <c r="A18" s="5" t="s">
        <v>464</v>
      </c>
      <c r="B18" s="6" t="s">
        <v>235</v>
      </c>
      <c r="C18" s="6"/>
      <c r="D18" s="27"/>
    </row>
    <row r="19" spans="1:4" ht="15">
      <c r="A19" s="87" t="s">
        <v>236</v>
      </c>
      <c r="B19" s="87" t="s">
        <v>235</v>
      </c>
      <c r="C19" s="87"/>
      <c r="D19" s="27"/>
    </row>
    <row r="20" spans="1:4" ht="15">
      <c r="A20" s="87" t="s">
        <v>237</v>
      </c>
      <c r="B20" s="87" t="s">
        <v>235</v>
      </c>
      <c r="C20" s="87"/>
      <c r="D20" s="27"/>
    </row>
    <row r="21" spans="1:4" ht="15">
      <c r="A21" s="7" t="s">
        <v>443</v>
      </c>
      <c r="B21" s="8" t="s">
        <v>238</v>
      </c>
      <c r="C21" s="8"/>
      <c r="D21" s="27"/>
    </row>
    <row r="22" spans="1:4" ht="15">
      <c r="A22" s="5" t="s">
        <v>465</v>
      </c>
      <c r="B22" s="5" t="s">
        <v>239</v>
      </c>
      <c r="C22" s="5"/>
      <c r="D22" s="27"/>
    </row>
    <row r="23" spans="1:4" ht="15">
      <c r="A23" s="5" t="s">
        <v>466</v>
      </c>
      <c r="B23" s="5" t="s">
        <v>239</v>
      </c>
      <c r="C23" s="5"/>
      <c r="D23" s="27"/>
    </row>
    <row r="24" spans="1:4" ht="15">
      <c r="A24" s="5" t="s">
        <v>467</v>
      </c>
      <c r="B24" s="5" t="s">
        <v>239</v>
      </c>
      <c r="C24" s="5"/>
      <c r="D24" s="27"/>
    </row>
    <row r="25" spans="1:4" ht="15">
      <c r="A25" s="5" t="s">
        <v>468</v>
      </c>
      <c r="B25" s="5" t="s">
        <v>239</v>
      </c>
      <c r="C25" s="5"/>
      <c r="D25" s="27"/>
    </row>
    <row r="26" spans="1:4" ht="15">
      <c r="A26" s="5" t="s">
        <v>469</v>
      </c>
      <c r="B26" s="5" t="s">
        <v>239</v>
      </c>
      <c r="C26" s="5"/>
      <c r="D26" s="27"/>
    </row>
    <row r="27" spans="1:4" ht="15">
      <c r="A27" s="5" t="s">
        <v>470</v>
      </c>
      <c r="B27" s="5" t="s">
        <v>239</v>
      </c>
      <c r="C27" s="5"/>
      <c r="D27" s="27"/>
    </row>
    <row r="28" spans="1:4" ht="15">
      <c r="A28" s="5" t="s">
        <v>471</v>
      </c>
      <c r="B28" s="5" t="s">
        <v>239</v>
      </c>
      <c r="C28" s="5"/>
      <c r="D28" s="27"/>
    </row>
    <row r="29" spans="1:4" ht="15">
      <c r="A29" s="5" t="s">
        <v>472</v>
      </c>
      <c r="B29" s="5" t="s">
        <v>239</v>
      </c>
      <c r="C29" s="5"/>
      <c r="D29" s="27"/>
    </row>
    <row r="30" spans="1:4" ht="45">
      <c r="A30" s="5" t="s">
        <v>473</v>
      </c>
      <c r="B30" s="5" t="s">
        <v>239</v>
      </c>
      <c r="C30" s="5"/>
      <c r="D30" s="27"/>
    </row>
    <row r="31" spans="1:4" ht="15">
      <c r="A31" s="5" t="s">
        <v>474</v>
      </c>
      <c r="B31" s="5" t="s">
        <v>239</v>
      </c>
      <c r="C31" s="5"/>
      <c r="D31" s="27"/>
    </row>
    <row r="32" spans="1:4" ht="1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&amp;R3/2015. (II.26.) önkormányzati redelet 9.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2016-09-15T06:57:14Z</cp:lastPrinted>
  <dcterms:created xsi:type="dcterms:W3CDTF">2014-01-03T21:48:14Z</dcterms:created>
  <dcterms:modified xsi:type="dcterms:W3CDTF">2016-10-20T13:34:45Z</dcterms:modified>
  <cp:category/>
  <cp:version/>
  <cp:contentType/>
  <cp:contentStatus/>
</cp:coreProperties>
</file>